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Форма 1" sheetId="1" state="visible" r:id="rId1"/>
    <sheet name="Форма 2 " sheetId="2" state="visible" r:id="rId2"/>
    <sheet name="Форма 3" sheetId="3" state="visible" r:id="rId3"/>
    <sheet name="Форма 4" sheetId="4" state="visible" r:id="rId4"/>
    <sheet name="Форма 5" sheetId="5" state="hidden" r:id="rId5"/>
  </sheets>
  <definedNames>
    <definedName name="_ftn1" localSheetId="0">'Форма 1'!#REF!</definedName>
    <definedName name="_ftn2" localSheetId="0">'Форма 1'!$A$3</definedName>
    <definedName name="_ftn3" localSheetId="0">'Форма 1'!$A$4</definedName>
    <definedName name="_ftn4" localSheetId="0">'Форма 1'!$A$7</definedName>
    <definedName name="_ftn5" localSheetId="0">'Форма 1'!$A$8</definedName>
    <definedName name="_ftn6" localSheetId="0">#REF!</definedName>
    <definedName name="_ftn7" localSheetId="0">#REF!</definedName>
    <definedName name="_ftnref1" localSheetId="0">'Форма 1'!#REF!</definedName>
    <definedName name="_ftnref2" localSheetId="0">'Форма 1'!#REF!</definedName>
    <definedName name="_ftnref3" localSheetId="0">'Форма 1'!#REF!</definedName>
    <definedName name="_ftnref4" localSheetId="0">'Форма 1'!#REF!</definedName>
    <definedName name="_ftnref5" localSheetId="0">'Форма 1'!#REF!</definedName>
    <definedName name="_ftnref6" localSheetId="0">'Форма 1'!#REF!</definedName>
    <definedName name="_ftnref7" localSheetId="0">'Форма 1'!#REF!</definedName>
    <definedName name="_Ref129269215" localSheetId="0">'Форма 1'!#REF!</definedName>
    <definedName name="_Ref129269405" localSheetId="0">'Форма 1'!#REF!</definedName>
    <definedName name="_Ref129270703" localSheetId="0">'Форма 1'!#REF!</definedName>
    <definedName name="_Ref129272782" localSheetId="0">'Форма 1'!$K$2</definedName>
    <definedName name="_Ref129272804" localSheetId="0">'Форма 1'!$N$2</definedName>
    <definedName name="_Ref129366428" localSheetId="0">'Форма 1'!$D$2</definedName>
    <definedName name="_Ref129367031" localSheetId="0">'Форма 1'!#REF!</definedName>
    <definedName name="_Ref129608330" localSheetId="0">'Форма 1'!#REF!</definedName>
    <definedName name="_Ref141720757" localSheetId="0">'Форма 1'!#REF!</definedName>
    <definedName name="Print_Titles" localSheetId="0">'Форма 1'!#REF!</definedName>
    <definedName name="_xlnm.Print_Area" localSheetId="0">'Форма 1'!$A$1:$N$8</definedName>
    <definedName name="Print_Titles" localSheetId="1">'Форма 2 '!#REF!</definedName>
    <definedName name="_xlnm.Print_Area" localSheetId="1">'Форма 2 '!$A$1:$O$8</definedName>
    <definedName name="_xlnm.Print_Area" localSheetId="2">'Форма 3'!$A$1:$M$14</definedName>
    <definedName name="_Ref129271052" localSheetId="3">'Форма 4'!#REF!</definedName>
    <definedName name="_Ref129274543" localSheetId="3">'Форма 4'!$K$3</definedName>
    <definedName name="Print_Titles" localSheetId="3">'Форма 4'!#REF!</definedName>
    <definedName name="_xlnm.Print_Area" localSheetId="3">'Форма 4'!$B$1:$L$27</definedName>
    <definedName name="Print_Titles" localSheetId="4">'Форма 5'!#REF!</definedName>
    <definedName name="_xlnm.Print_Area" localSheetId="4">'Форма 5'!$A$1:$H$6</definedName>
  </definedNames>
  <calcPr/>
</workbook>
</file>

<file path=xl/sharedStrings.xml><?xml version="1.0" encoding="utf-8"?>
<sst xmlns="http://schemas.openxmlformats.org/spreadsheetml/2006/main" count="1662" uniqueCount="1662">
  <si>
    <t xml:space="preserve">1.Сведения о достижении показателей комплекса процессных мероприятий</t>
  </si>
  <si>
    <t xml:space="preserve">№ п/п</t>
  </si>
  <si>
    <t xml:space="preserve">Статус фактического/ прогнозного значения за отчетный период</t>
  </si>
  <si>
    <t xml:space="preserve">Наименование показателя</t>
  </si>
  <si>
    <t xml:space="preserve">Уровень показателя</t>
  </si>
  <si>
    <t xml:space="preserve">Признак возрастания/ убывания</t>
  </si>
  <si>
    <t xml:space="preserve">Единица измерения (по ОКЕИ)</t>
  </si>
  <si>
    <t xml:space="preserve">Плановое значение на конец отчетного периода</t>
  </si>
  <si>
    <t xml:space="preserve">Фактическое значение на конец отчетного периода</t>
  </si>
  <si>
    <t xml:space="preserve">Прогнозное значение на конец отчетного периода</t>
  </si>
  <si>
    <t xml:space="preserve">Подтверждающий документ</t>
  </si>
  <si>
    <t xml:space="preserve">Плановое значение на конец текущего года</t>
  </si>
  <si>
    <t xml:space="preserve">Прогнозное значение на конец текущего года</t>
  </si>
  <si>
    <t xml:space="preserve">Информа-
ционная система</t>
  </si>
  <si>
    <t>Комментарий</t>
  </si>
  <si>
    <t xml:space="preserve">Муниципальная программа № 1  «Обеспечение безопасности жизнедеятельности населения Ивнянского района»</t>
  </si>
  <si>
    <t xml:space="preserve">Комплекс процессных мероприятий № 1 «Снижение рисков и смягчение последствий чрезвычайных ситуаций природного и техногенного характера, пожарная безопасность и защита населения»</t>
  </si>
  <si>
    <t>1.1.</t>
  </si>
  <si>
    <t xml:space="preserve">Задача 1. Обеспечение функционирования единой дежурно-диспетчерской службы Ивнянского района Белгородской области»
</t>
  </si>
  <si>
    <t>1.1.1</t>
  </si>
  <si>
    <t xml:space="preserve">Зеленый индикатор  </t>
  </si>
  <si>
    <t xml:space="preserve">Количество поступивших звонков по системе "112"</t>
  </si>
  <si>
    <t>МП</t>
  </si>
  <si>
    <t>П</t>
  </si>
  <si>
    <t xml:space="preserve">Информационное письмо МКУ "ЕДДС Ивнянского района"от 31.03.2025</t>
  </si>
  <si>
    <t xml:space="preserve">Комплекс процессных мероприятий № 2 «Укрепление общественного порядка и профилактика правонарушений»</t>
  </si>
  <si>
    <t>2.1.</t>
  </si>
  <si>
    <t xml:space="preserve">Задача 1 «Повышение эффективности работы в сфере профилактики правонарушений на территории Белгородской области»
</t>
  </si>
  <si>
    <t>2.1.1.</t>
  </si>
  <si>
    <t xml:space="preserve"> «Доля тяжких и особо тяжких преступлений, совершенныхв общественных местахв общем количестве преступлений»  </t>
  </si>
  <si>
    <t>КМП</t>
  </si>
  <si>
    <t>процент</t>
  </si>
  <si>
    <t>-</t>
  </si>
  <si>
    <t xml:space="preserve">Информационное пимсьмо ОМВД России по Ивнянскому району от 31.03.2025 г.</t>
  </si>
  <si>
    <t>2.2.</t>
  </si>
  <si>
    <t xml:space="preserve">Задача 2. «Созданы условия для выполнения возложенных на полицию обязанностей по охране общественного порядка и обеспечению общественной безопасности»
</t>
  </si>
  <si>
    <r>
      <rPr>
        <sz val="12"/>
        <color indexed="2"/>
        <rFont val="Times New Roman"/>
      </rPr>
      <t xml:space="preserve"> </t>
    </r>
    <r>
      <rPr>
        <sz val="12"/>
        <rFont val="Times New Roman"/>
      </rPr>
      <t>«</t>
    </r>
    <r>
      <rPr>
        <sz val="12"/>
        <rFont val="Times New Roman"/>
      </rPr>
      <t xml:space="preserve">Уровень рецидивной преступности</t>
    </r>
    <r>
      <rPr>
        <sz val="12"/>
        <rFont val="Times New Roman"/>
      </rPr>
      <t>»</t>
    </r>
  </si>
  <si>
    <t xml:space="preserve">на 100 тыс. населения</t>
  </si>
  <si>
    <t xml:space="preserve">Комплекс процессных мероприятий № 3 «Профилактика безнадзорности и правонарушений несовершеннолетних»</t>
  </si>
  <si>
    <t>3.1.</t>
  </si>
  <si>
    <t xml:space="preserve">Задача 1. «Повышение эффективности профилактики безнадзорности и правонарушений несовершеннолетних»
</t>
  </si>
  <si>
    <t xml:space="preserve">Количество несовершеннолетних, совершивших преступления повторно</t>
  </si>
  <si>
    <t>Человек</t>
  </si>
  <si>
    <t xml:space="preserve">Информационное письмо Отдела комиссии по делам несовершеннолетних ти защите их прав при главе админи страции Ивнянского районат 31.03.2025</t>
  </si>
  <si>
    <t xml:space="preserve">Удельный вес подростков, снятых с профилактического учета по положительным основаниям</t>
  </si>
  <si>
    <t>Единица</t>
  </si>
  <si>
    <t xml:space="preserve">Комплекс процессных мероприятий № 4 «Противодействие терроризму и экстремизму в Ивнянском районе»</t>
  </si>
  <si>
    <t>4.1.</t>
  </si>
  <si>
    <t xml:space="preserve">Задача 1. Повышение уровня антитеррористической защищенности, проведение профилактической и информационно-пропагандистской работы</t>
  </si>
  <si>
    <t>4.1.1</t>
  </si>
  <si>
    <t xml:space="preserve"> «Число источников информации,  распространявших материалы с признаками пропаганды экстремистской и террористической идеологии»  </t>
  </si>
  <si>
    <t>Единиц</t>
  </si>
  <si>
    <t xml:space="preserve">Информационное пимсьмо от 31.03.2025 г.</t>
  </si>
  <si>
    <t xml:space="preserve">Комплекс процессных мероприятий № 5 «Профилактика немедицинского потребления наркотических средств, психотропных веществ и их аналогов и противодействие их незаконному обороту»</t>
  </si>
  <si>
    <t>5.1.</t>
  </si>
  <si>
    <t xml:space="preserve">Задача 1. «Создание и реализация комплекса мер по популяризации в обществе здорового образа жизни и формированию негативного отношения к немедицинскому потреблению наркотиков»
</t>
  </si>
  <si>
    <t>5.1.1</t>
  </si>
  <si>
    <t xml:space="preserve">Общая заболеваемость наркоманией и обращаемость лиц, потребляющих наркотики с вредными последствиями</t>
  </si>
  <si>
    <t>24.1</t>
  </si>
  <si>
    <t>5.2.</t>
  </si>
  <si>
    <t xml:space="preserve">Задача 2. «Обеспечение раннего выявления лиц, допускающих немедицинское потребление наркотических средств, психотропных веществ и их аналогов»
</t>
  </si>
  <si>
    <t>5.2.1.</t>
  </si>
  <si>
    <t xml:space="preserve">Заболеваемость синдромом зависимости от наркотических средств</t>
  </si>
  <si>
    <t xml:space="preserve">Муниципальная программа № 2 «Развитие образования Ивнянского района Белгородской области»</t>
  </si>
  <si>
    <t xml:space="preserve">Комплекс процессных мероприятий № 1 "Реализация образовательных программ дошкольного образования"</t>
  </si>
  <si>
    <t xml:space="preserve">Задача №1 «Обеспечение  доступности и качественного дошкольного образования»</t>
  </si>
  <si>
    <t>1.1</t>
  </si>
  <si>
    <t xml:space="preserve">Доля детей зарегистрированных на получение услуг дошкольного образования и необеспеченных данными услугами, в общей численности детей дошкольного возраста</t>
  </si>
  <si>
    <t>прогрессирующий</t>
  </si>
  <si>
    <t>процентр</t>
  </si>
  <si>
    <t>отчет</t>
  </si>
  <si>
    <t>1.2</t>
  </si>
  <si>
    <t xml:space="preserve">Охват  детей дошкольным образованием в общем количестве детей 1 - 6 лет</t>
  </si>
  <si>
    <t xml:space="preserve">Задача № 2 «Развитие системы дошкольного образования, обеспечивающей равный доступ населения к услугам дошкольных образовательных организаций»</t>
  </si>
  <si>
    <t xml:space="preserve">Доля граждан, воспользовавшихся правом на получение компенсации части родительской платы, в общей численности граждан, претендующих на указанное право</t>
  </si>
  <si>
    <t xml:space="preserve">Доля детей старшего дошкольного возраста (от 5 до 7 лет), обеспеченных доступными качественными услугами предшкольного образования</t>
  </si>
  <si>
    <t xml:space="preserve">Отношение численности детей 3-7 лет, которым предоставлена возможность получать услуги  дошкольного образования,                  к численности детей     в возрасте 3-7 лет, скорректированной  на численность детей    в возрасте 5-7 лет, обучающихся в школе</t>
  </si>
  <si>
    <t xml:space="preserve">Комплекс процессных мероприятий № 2 «Реализация образовательных программ общего образования»</t>
  </si>
  <si>
    <t xml:space="preserve">Задача №1 «Внедрение системы моральных и материальных стимулов поддержки педагогических работников, которое характеризуется проведением комплексных мероприятий, направленных на стимулирование и повышение качества подготовки педагогических кадров»</t>
  </si>
  <si>
    <t xml:space="preserve">Доля педагогических работников, получающих вознаграждение за классное руководство, в общей численности педагогических работников, выполняющих функции классного руководителя</t>
  </si>
  <si>
    <t xml:space="preserve">Задача № 2 «Создание условий, способствующих полноценному воспитанию и развитию каждого обучающегося, осваивающего образовательные программы общего образования, которое в том числе характеризуется 100 % обеспечением доли обучающихся, получающих  общее образование в государственных и муниципальных образовательных организациях, получающих бесплатное горячее питание, к общему количеству обучающихся, получающих  общее образование в государственных и муниципальных образовательных организациях»</t>
  </si>
  <si>
    <t xml:space="preserve">Доля обучающихся, обеспеченных качественным горячим питанием</t>
  </si>
  <si>
    <t xml:space="preserve">Доля  обучающихся, систематически занимающихся физической культурой и спортом</t>
  </si>
  <si>
    <t xml:space="preserve">Количество организаций, принявших участие   в региональном конкурсе  на лучшую организацию спортивно-массовой и физкультурно-оздоровительной работы  в образовательных организациях </t>
  </si>
  <si>
    <t>единица</t>
  </si>
  <si>
    <t xml:space="preserve">Удельный вес выпускников муниципальных обще образовательных организаций, поступивших в течение одного года после окончания обучения   в организации профессионального образования</t>
  </si>
  <si>
    <t xml:space="preserve">Доля обучающихся, обеспеченных качественными услугами школьного образования</t>
  </si>
  <si>
    <t xml:space="preserve">Количество учеников на  1 учителя </t>
  </si>
  <si>
    <t xml:space="preserve">Численность обучающихся             по коррекционным программам, </t>
  </si>
  <si>
    <t xml:space="preserve">Задача № 3 «Обеспечена возможность детям получать качественное общее образование в условиях, отвечающих современным требованиям, независимо от места проживания ребенка»</t>
  </si>
  <si>
    <t xml:space="preserve">Доля обучающихся 1 - 4 классов государственных и муниципальных общеобразовательных организаций, обеспеченных бесплатным горячим питанием, в общей численности обучающихся, получающих начальное общее образование в государственных и муниципальных общеобразовательных организациях</t>
  </si>
  <si>
    <t xml:space="preserve">Доля обучающихся общеобразовательных организаций Ивнянского района Белгородской области, обеспеченных льготным питанием из многодетных семьях  </t>
  </si>
  <si>
    <t xml:space="preserve">Комплекс процессных мероприятий № 3 «Развитие дополнительного образования детей» </t>
  </si>
  <si>
    <t xml:space="preserve">Задача «Развитие муниципальной системы воспитания и дополнительного образования детей и молодежи»</t>
  </si>
  <si>
    <t xml:space="preserve">Доля детей, охваченных дополнительными образовательными программами в общей численности детей и молодежи от 7 до 18 лет</t>
  </si>
  <si>
    <t xml:space="preserve">Удельный вес численности обучающихся по дополнительным образовательным программам, участвующих в олимпиадах и конкурсах различного уровня, в общей численности обучающихся по дополнительным образовательным программам</t>
  </si>
  <si>
    <t xml:space="preserve">Комплекс процессных мероприятий  № 4 «Организация отдыха и оздоровление детей и подростков Ивнянского района  Белгородской области» </t>
  </si>
  <si>
    <t xml:space="preserve">Задача  «Организация отдыха и оздоровления детей в возрасте от 7 до 18 лет, в том числе детей, находящихся в трудной жизненной ситуации»</t>
  </si>
  <si>
    <t xml:space="preserve">Доля обучающихся общеобразовательных организаций, участвующих                  в мероприятиях, направленных                           на формирование здорового образа жизни и культуры питания</t>
  </si>
  <si>
    <t xml:space="preserve">Доля детей первой  и второй групп здоровья общей численности обучающихся                 в муниципальных общеобразовательных учреждениях</t>
  </si>
  <si>
    <t xml:space="preserve">Доля  обучающихся общеобразовательных организаций, получивших знак отличия комплекса ГТО от общего количества обучающихся </t>
  </si>
  <si>
    <t xml:space="preserve">Комплекс процессных мероприятий № 5 «Развитие системы оценки качества образования»</t>
  </si>
  <si>
    <t xml:space="preserve">Задача «Применение и развитие технологий и методик работы с результатами мониторинга системы образования в части оценки качества общего образования»</t>
  </si>
  <si>
    <t xml:space="preserve">Количество уровней образования, на  которых  внедрена  система оценки качества образования</t>
  </si>
  <si>
    <t xml:space="preserve">Доля образовательных организаций, в которых внедрены коллегиальные органы управления с участием общественности (родители, работодатели), наделенные полномочиями по принятию решений  по стратегическим вопросам образовательной  и финансово-хозяйственной деятельности</t>
  </si>
  <si>
    <t xml:space="preserve">Количество организаций, попадающих под мониторинг и оценку качества образования</t>
  </si>
  <si>
    <t xml:space="preserve">Количество человек, попадающих под мониторинг и оценку качества образования</t>
  </si>
  <si>
    <t>человек</t>
  </si>
  <si>
    <t xml:space="preserve">Количество человек, получивших информацию из базы данных субъектов Российской Федерации  о результатах единого государственного экзамена</t>
  </si>
  <si>
    <t xml:space="preserve">Комплекс процессных мероприятий № 6 «Обеспечение реализации муниципальной программы в сфере образования»  </t>
  </si>
  <si>
    <t xml:space="preserve">Задача «Обеспечение реализации мероприятий муниципальной программы в соответствии с установленными  сроками и этапами»</t>
  </si>
  <si>
    <t xml:space="preserve">Уровень ежегодного достижения показателей районной программы</t>
  </si>
  <si>
    <t xml:space="preserve">Количество организаций, предоставляющих психолого-педагогическую и медико-социальную помощь участникам образовательного процесса</t>
  </si>
  <si>
    <t>единиц</t>
  </si>
  <si>
    <t xml:space="preserve">Численность детей, нуждающихся  в получении специализированной 
психолого-педагогической                 
и медико-социальной помощи, испытывающих трудности  в обучении, социальной адаптации и развитии
</t>
  </si>
  <si>
    <t xml:space="preserve">Доля педагогических работников, пользующихся социальной льготой    на бесплатную жилищную площадь с отоплением  и освещение от общего количества педагогических работников, претендующих на указанное право</t>
  </si>
  <si>
    <t xml:space="preserve">Муниципальная программа № 3 «Социальная поддержка граждан в Ивнянском районе»</t>
  </si>
  <si>
    <t xml:space="preserve">Комплекс процессных мероприятий № 1  «Повышение уровня социального обеспечения граждан – получателей мер социальной поддержки, государственных социальных гарантий, направленных на рост их благосостояния, исходя из принципов адресности, справедливости и нуждаемости»</t>
  </si>
  <si>
    <t>1.</t>
  </si>
  <si>
    <t xml:space="preserve">Повышение качества и обеспечение доступности социальных услуг отдельным категориям граждан.</t>
  </si>
  <si>
    <t xml:space="preserve">Индикатор зеленый</t>
  </si>
  <si>
    <t xml:space="preserve">Уровень предоставления мер социальной поддержки в соответствии  с нормативными правовыми актами Российской Федерации, Белгородской области  и Ивнянского района отдельным категориям граждан от числа обратившихся</t>
  </si>
  <si>
    <t>КПМ</t>
  </si>
  <si>
    <t>Прогрессирующий</t>
  </si>
  <si>
    <t xml:space="preserve">Информационный отчет</t>
  </si>
  <si>
    <t xml:space="preserve">Комплекс процессных мероприятий № 2  «Реализация программы системной поддержки и повышения качества жизни граждан старшего поколения»</t>
  </si>
  <si>
    <t xml:space="preserve">Задача комплекса процессных мероприятий «Совершенствование организации деятельности учреждений в сфере социальной защиты населения»</t>
  </si>
  <si>
    <t xml:space="preserve">Доля получателей социальных услуг, получающих социальные услуги от общего числа получателей социальных услуг, находящихся на социальном обслуживании в организации, предоставленные в форме социального обслуживания на дому и полустационарной форме</t>
  </si>
  <si>
    <t>процентов</t>
  </si>
  <si>
    <t>1.2.</t>
  </si>
  <si>
    <t xml:space="preserve">Доля граждан работников МБУСОССЗН «Комплексный центр социального обслуживания населения», получившие компенсации на жилищно-коммунальные услуги, проживающие и (или) работающие в сельской местности от общего количества работников учреждения, имеющих право на компенсацию</t>
  </si>
  <si>
    <t>1.3.</t>
  </si>
  <si>
    <t xml:space="preserve">Доля некоммерческих организаций (НКО), получивших субсидию на реализацию социально значимого  проекта, от общего количества НКО, подавших заявку на территории Ивнянского района</t>
  </si>
  <si>
    <t xml:space="preserve">Комплекс процессных мероприятий № 3  «Реализация мер социальной поддержки семей и детей»</t>
  </si>
  <si>
    <t xml:space="preserve">Задача комплекса процессных мероприятий «Повышение уровня жизни семей с детьми, детей-сирот и детей, оставшихся без попечения родителей, а также граждан, взявших их на воспитание»</t>
  </si>
  <si>
    <t xml:space="preserve">индикатор зеленый</t>
  </si>
  <si>
    <t xml:space="preserve">Доля семей с детьми, многодетных семей, семей, родивших ребенка, получающих меры социальной поддержки, от общей численности семей, обратившихся за получением мер социальной поддержки в соответствии с нормативными правовыми актами Российской Федерации, Белгородской области, Ивнянского района и имеющих право на них</t>
  </si>
  <si>
    <t xml:space="preserve">Доля переданных на воспитание в семьи детей-сирот, детей, оставшихся без попечения родителей, в общей численности детей-сирот, детей, оставшихся без попечения родителей</t>
  </si>
  <si>
    <t xml:space="preserve">Численность детей-сирот и детей, оставшихся без попечения родителей, охваченных мерами социальной поддержки</t>
  </si>
  <si>
    <t xml:space="preserve">Комплекс процессных мероприятий № 4  «Обеспечение реализации муниципальной программы»</t>
  </si>
  <si>
    <t xml:space="preserve">Задача комплекса процессных мероприятий «Реализация переданных полномочий  в сфере социальной защиты населения»</t>
  </si>
  <si>
    <t xml:space="preserve">Доля граждан, получающих меры социальной поддержки, от общей численности граждан, обратившихся за получением мер социальной поддержки в соответстви с нормативными правовыми актами Российской Федерации, Белгородской области и Ивнянского района</t>
  </si>
  <si>
    <t xml:space="preserve">Ежеквартальный отчет</t>
  </si>
  <si>
    <t xml:space="preserve">Государственная автоматизированная информационная система "Управление"</t>
  </si>
  <si>
    <t xml:space="preserve">Муниципальная программа № 4 «Развитие культуры Ивнянского района»   </t>
  </si>
  <si>
    <t xml:space="preserve">Комплекс процессных мероприятий № 1 «Создание условий для развития библиотечного дела»</t>
  </si>
  <si>
    <t xml:space="preserve">Задача комплекса процессных мероприятий  «Создание условий для организации и развития библиотечного обслуживания населения Ивнянского района, сохранности и комплектования библиотечных фондов»»</t>
  </si>
  <si>
    <t xml:space="preserve">Число посещений библиотек Ивнянского района</t>
  </si>
  <si>
    <t>«КПМ»</t>
  </si>
  <si>
    <t xml:space="preserve">Тысяча единиц</t>
  </si>
  <si>
    <t xml:space="preserve">отчёт по выполнению показателей за 1 квартал</t>
  </si>
  <si>
    <t xml:space="preserve">статистический отчёт 6-НК</t>
  </si>
  <si>
    <t xml:space="preserve">Комплекс процессных мероприятий № 2 «Создание условий для развития музейного дела»</t>
  </si>
  <si>
    <t xml:space="preserve">Задача комплекса процессных мероприятий   «Создание условий для хранения, изучения и публичного представления музейных предметов и музейных коллекций музеев Ивнянского района»</t>
  </si>
  <si>
    <t xml:space="preserve">Число посещений музеев Ивнянского района</t>
  </si>
  <si>
    <t xml:space="preserve">статистический отчёт 8-НК</t>
  </si>
  <si>
    <t xml:space="preserve">Комплекс процессных мероприятий № 3 «Создание условий для развития культурно-досуговой деятельности»</t>
  </si>
  <si>
    <t xml:space="preserve">Задача комплекса процессных мероприятий «Создание условий для развития народного творчества и культурно-досуговой деятельности на территории Ивнянского района»</t>
  </si>
  <si>
    <t xml:space="preserve">Число посещений культурно- массовых мероприятий учреждений культурно-досугового типа Ивнянского района</t>
  </si>
  <si>
    <t xml:space="preserve">Комплекс процессных мероприятий №4 «Создание условий для развития искусства и творчества» </t>
  </si>
  <si>
    <t xml:space="preserve">Задача комплекса процессных мероприятий 1 «Сохранение и развитие отечественной системы художественного образования, традиций по выявлению, обучению и поддержке одаренных детей Ивнянского района»</t>
  </si>
  <si>
    <t>1.1.1.</t>
  </si>
  <si>
    <t xml:space="preserve">Число посещений мероприятий, проводимых Муниципальным бюджетным учреждение дополнительного образования   "Детская школа искусств" п. Ивня Ивнянского района</t>
  </si>
  <si>
    <t xml:space="preserve">статистический отчёт 1-ДМШ </t>
  </si>
  <si>
    <t>1.1.2.</t>
  </si>
  <si>
    <t xml:space="preserve">«Среднегодовое количество обучающихся 
</t>
  </si>
  <si>
    <t xml:space="preserve">Комплекс процессных мероприятий № 5 «Создание условий для реализации творческого потенциала нации»</t>
  </si>
  <si>
    <t xml:space="preserve">Задача комплекса процессных мероприятий . «Повышение вовлеченности граждан в деятельность в сфере культуры, в том числе поддержка творческих инициатив и проектов»</t>
  </si>
  <si>
    <t xml:space="preserve">Количество творческих инициатив и проектов, получивших государственную поддержку (нарастающим итогом с 2025 года)</t>
  </si>
  <si>
    <t xml:space="preserve">Единица </t>
  </si>
  <si>
    <t xml:space="preserve">соглашение на предоставление субсидии на реализацию проекта</t>
  </si>
  <si>
    <t xml:space="preserve">На рассмотрение подано 3 творческих проекта с участием населения района,результат ожидается во второй половине 2025 года. Данный показатель учитывается по году.</t>
  </si>
  <si>
    <t xml:space="preserve">Комплекс процессных мероприятий № 6 «Обеспечение деятельности органов власти и прочих муниципальных учреждений Ивнянского района Белгородской области»</t>
  </si>
  <si>
    <t xml:space="preserve">Задача комплекса процессных мероприятий  «Реализация основных направлений муниципальной политики Ивнянского района в целях создания благоприятных условий для устойчивого развития 
в сфере культуры)»
</t>
  </si>
  <si>
    <t xml:space="preserve">Доля выполненных основных мероприятий муниципальной программы от запланированных</t>
  </si>
  <si>
    <t xml:space="preserve">процент </t>
  </si>
  <si>
    <t xml:space="preserve">Статистические данные портала "PRO.Культура.РФ"</t>
  </si>
  <si>
    <t xml:space="preserve">Комплекс процессных мероприятий № 7 «Муниципальная охрана и популяризация объектов культурного наследия (памятников истории и культуры»</t>
  </si>
  <si>
    <t xml:space="preserve">Задача комплекса процессных мероприятий  «Муниципальная охрана и популяризация объектов культурного наследия (памятников истории и культуры)»</t>
  </si>
  <si>
    <t xml:space="preserve">Количество объектов культурного наследия, на которые утвержде­ны /переутверждены охранные обязательства</t>
  </si>
  <si>
    <t xml:space="preserve"> единица </t>
  </si>
  <si>
    <t xml:space="preserve">планируется сделать охранные обязательства в мае 2025 года напамятник Федерального значения "Рубеж"Показатель учитывается по году.</t>
  </si>
  <si>
    <t xml:space="preserve">Комплекс процессных мероприятий № 8 «Обеспечение деятельности органов власти и прочих муниципальных учреждений Ивнянского района Белгородской области»</t>
  </si>
  <si>
    <t xml:space="preserve">Задача комплекса процессных мероприятий  «Реализация основных направлений муниципальной политики Ивнянского района в целях создания благоприятных условий для устойчивого развития 
в сфере культуры»
</t>
  </si>
  <si>
    <t xml:space="preserve"> Доля выполненных основных мероприятий муниципальной программы от запланированных</t>
  </si>
  <si>
    <t xml:space="preserve">Показатель учитывается по году.Все мероприятия запоанированные на 1 квартал по рабочему плану выполнены в полном объёме.</t>
  </si>
  <si>
    <t xml:space="preserve"> Выполнение плана деятельности органа местного самоуправления, обеспечивающего реализацию муниципальной политики в сфере культуры</t>
  </si>
  <si>
    <t xml:space="preserve">Муниципальная программа № 5 «Развитие молодежной политики на территории Ивнянского района»</t>
  </si>
  <si>
    <t xml:space="preserve">Комплекс процессных мероприятий № 1 «Создание условий для развития способностей и талантов молодежи, предоставление возможностей самореализации и поддержка социально значимых инициатив»</t>
  </si>
  <si>
    <t xml:space="preserve">Создание условий для патриотического и духовно-нравственного воспитания, творческого, интеллектуального и физического развития молодежи, реализации ее научно-технического и творческого потенциала, поддержка деятельности молодежных и детских общественных объединений</t>
  </si>
  <si>
    <t xml:space="preserve">Зелёный индикатор</t>
  </si>
  <si>
    <t xml:space="preserve">«Число молодежи Ивнянского района в возрасте от 14 до 35 лет охваченных мероприятиями в рамках направления  (подпрограммы) «Молодежь Ивнянского района»</t>
  </si>
  <si>
    <t>Чел.</t>
  </si>
  <si>
    <t xml:space="preserve">Расчетные данные     по итогу 1 квартала 2025 года </t>
  </si>
  <si>
    <t xml:space="preserve">ГАС "Управление" </t>
  </si>
  <si>
    <t xml:space="preserve">Число молодежи, занятой проектной деятельностью, в  возрасте от 14 до 35 лет, активно принимающие участие в проектной и грантовой деятельностях </t>
  </si>
  <si>
    <t xml:space="preserve">Комплекс процессных мероприятий № 2  «Гражданское и патриотическое воспитание молодежи Ивнянского района»</t>
  </si>
  <si>
    <t xml:space="preserve">Развитие военно-патриотического воспитания граждан, укрепление престижа службы в Вооруженных Силах Российской Федерации и правоохранительных органах необходимо реализовать основное мероприятие</t>
  </si>
  <si>
    <t xml:space="preserve">Число молодежи в возрасте от 14 до 35 лет задействованных в мероприятиях патриотической направленности</t>
  </si>
  <si>
    <t xml:space="preserve">Комплекс процессных мероприятий № 3 «Совершенствование и развитие добровольческой (волонтерской) деятельности 
на территории Ивнянского района»</t>
  </si>
  <si>
    <t xml:space="preserve">Совершенствование форм и методов работы по развитию добровольческого движения, инфраструктуры и механизмов поддержки добровольчества</t>
  </si>
  <si>
    <t xml:space="preserve">«Охват молодежи Ивнянского района в возрасте от 14 до 35 лет в рамках комплекса процессных мероприятий «Совершенствование и развитие добровольческой (волонтерской) деятельности на территории Ивнянского района»</t>
  </si>
  <si>
    <t>Проц</t>
  </si>
  <si>
    <t xml:space="preserve">Комплекс процессных мероприятий № 4  «Обеспечение деятельности МКУ «УМПТиС» Ивнянского района»</t>
  </si>
  <si>
    <t xml:space="preserve">Исполнение муниципальных функций МКУ «УМПТиС» администрации Ивнянского района в соответствии с действующим законодательством</t>
  </si>
  <si>
    <t xml:space="preserve">Муниципальная программа № 6 «Развитие физической культуры и спорта на территории Ивнянского района»</t>
  </si>
  <si>
    <t xml:space="preserve">Комплекс процессных мероприятий № 1 «Создание условий для развития физической культуры и спорта, пропаганда здорового образа жизни среди различных категорий населения района»
</t>
  </si>
  <si>
    <t xml:space="preserve">Популяризация физической культуры и спорта, пропаганда здорового образа жизни среди различных категорий населения района.</t>
  </si>
  <si>
    <t xml:space="preserve">Численность граждан Ивнянского района, систематически занимающихся физической культурой и спортом</t>
  </si>
  <si>
    <t>Чел</t>
  </si>
  <si>
    <t xml:space="preserve">Численность граждан Ивнянского района, систематически занимающих физической культурой и спортом, в общей численности населения района в возрасте от 3 до 79 лет</t>
  </si>
  <si>
    <t xml:space="preserve">Комплекс процессных мероприятий № 2 «Обеспечение деятельности Физкультурно-оздоровительного комплекса п. Ивня»</t>
  </si>
  <si>
    <t xml:space="preserve">Исполнение муниципальных функций Физкультурно-оздоровительного комплекса в соответствии с действующим законодательством</t>
  </si>
  <si>
    <t xml:space="preserve">Объем платных услуг населению Ивнянского района, оказанных Физкультурно-оздоровительным комплексом п. Ивне</t>
  </si>
  <si>
    <t xml:space="preserve">Тыс. руб.</t>
  </si>
  <si>
    <t xml:space="preserve">Комплекс процессных мероприятий № 3 «Обеспечение деятельности плавательного бассейна п. Ивня»</t>
  </si>
  <si>
    <t xml:space="preserve">Исполнение муниципальных функций плавательного бассейна в соответствии с действующим законодательством</t>
  </si>
  <si>
    <t xml:space="preserve">Объем платных услуг населению Ивнянского района, оказанных плавательным бассейном п. Ивня  </t>
  </si>
  <si>
    <t xml:space="preserve">Комплекс процессных мероприятий № 4  «Обеспечение деятельности Дома спорта с. Новенькое»</t>
  </si>
  <si>
    <t xml:space="preserve">Исполнение муниципальных функций Дома спорта с. Новенькое в соответствии с действующим законодательством</t>
  </si>
  <si>
    <t xml:space="preserve">Объем платных услуг населению Ивнянского района оказанных Домом спорта с. Новенькое</t>
  </si>
  <si>
    <t xml:space="preserve">Муниципальная программа № 7 «Развитие туризма на территории Ивнянского района»</t>
  </si>
  <si>
    <t xml:space="preserve">Комплекс процессных мероприятий № 1 «Развитие туристко-экскурсионного кластера на территории Ивнянского района»</t>
  </si>
  <si>
    <t xml:space="preserve">Задача комплекса процессных мероприятий «Создание условий для формирование развитого туристско-рекреационного кластера»</t>
  </si>
  <si>
    <t xml:space="preserve">Число граждан, которым оказаны услуги туристической направленности</t>
  </si>
  <si>
    <t xml:space="preserve">Комплекс процессных мероприятий № 2  «Обеспечение деятельности МКУ «УМПТиС» Ивнянского района»</t>
  </si>
  <si>
    <t xml:space="preserve">Доля выполненных основных
мероприятий муниципальной
программы от запланированных</t>
  </si>
  <si>
    <t>Проц.</t>
  </si>
  <si>
    <t xml:space="preserve">Муниципальная программа № 8 «Содействие развитию экономического потенциала в Ивнянском районе Белгородской области»</t>
  </si>
  <si>
    <t xml:space="preserve">Комплекс процессных мероприятий № 1  «Содействие развитию предпринимательской деятельности на территории Ивнянского района»
</t>
  </si>
  <si>
    <t xml:space="preserve">Задача 1. Содействие участию субъектов малого и среднего предпринимательства в международных, всероссийских, региональных и районных конкурсах, ярмарках, фестивалях, выставках, форумах.</t>
  </si>
  <si>
    <t xml:space="preserve">Количество субъектов малого             и среднего предпринимательства, принявших участие в конкурсах, ярмарках, фестивалях, выставках, форумах</t>
  </si>
  <si>
    <t xml:space="preserve">Прогрессирующий </t>
  </si>
  <si>
    <t>－</t>
  </si>
  <si>
    <t xml:space="preserve">Заявление </t>
  </si>
  <si>
    <t>2.</t>
  </si>
  <si>
    <t xml:space="preserve">Задача 2. Популяризация предпринимательской деятельности с целью увеличения количества субъектов малого и среднего предпринимательства</t>
  </si>
  <si>
    <t>2.1</t>
  </si>
  <si>
    <t xml:space="preserve">Количество субъектов малого и среднего предпринимательства (включая самозанятых граждан), зарегистрированных на территории Ивнянского района </t>
  </si>
  <si>
    <t xml:space="preserve">Реестр субъектов МСП</t>
  </si>
  <si>
    <t xml:space="preserve">Комплекс процессных мероприятий № 2 «Создание безопасных условий рабочих процессов на предприятиях Ивнянского района»</t>
  </si>
  <si>
    <t xml:space="preserve">Задача 1. Исполнение Закона Белгородской области от 28 июня 2010 года №349 «О наделении органов местного самоуправления полномочиями в области охраны труда»</t>
  </si>
  <si>
    <t xml:space="preserve">Количество собранной информации о состоянии условий и охраны труда у работодателей</t>
  </si>
  <si>
    <t xml:space="preserve">Информация о деятельности администрации муниципальных образований в области охраны труда на территории региона</t>
  </si>
  <si>
    <t xml:space="preserve">Задача 2. Управление профессиональными рисками</t>
  </si>
  <si>
    <t xml:space="preserve">Компенсация за работу с вредными и (или) опасными условиями труда</t>
  </si>
  <si>
    <t xml:space="preserve">Статестический бюллетень</t>
  </si>
  <si>
    <t xml:space="preserve">Муниципальная программа № 9 «Развитие сельского хозяйства в Ивнянском районе»</t>
  </si>
  <si>
    <t xml:space="preserve">Комплекс процессных мероприятий № 1  «Содействие развитию отраслей агропромышленного комплекса Ивнянского района»</t>
  </si>
  <si>
    <t xml:space="preserve">Задача 1. Создание условий для развития и увеличения количества субъектов малых форм хозяйствования (личных подсобных, крестьянских (фермерских) хозяйств и сельскохозяйственных потребительских кооперативов (СССПоК))</t>
  </si>
  <si>
    <t xml:space="preserve">Объем производства продукции растениеводства </t>
  </si>
  <si>
    <t xml:space="preserve">Млн рублей</t>
  </si>
  <si>
    <t xml:space="preserve">Отчет 29-сх</t>
  </si>
  <si>
    <t xml:space="preserve">Количество грантополучателей, принявших участие в ярмарочных мероприятиях</t>
  </si>
  <si>
    <t xml:space="preserve">Сведения о числе торговых мест на ярмарке </t>
  </si>
  <si>
    <t xml:space="preserve">Комплекс процессных мероприятий № 2 «Создание комфортных условий жизнедеятельности в сельской местности» </t>
  </si>
  <si>
    <t xml:space="preserve">Задача 1. «Удовлетворение потребностей сельского населения, в том числе молодых семей и молодых специалистов в благоустроенном жилье»</t>
  </si>
  <si>
    <t xml:space="preserve">Количество граждан, улучшивших жилищные условия в отчетном году</t>
  </si>
  <si>
    <t>Соглашение</t>
  </si>
  <si>
    <t xml:space="preserve">Задача 2. «Грантовая поддержка местных инициатив граждан, проживающих в сельской местности»</t>
  </si>
  <si>
    <t xml:space="preserve">Количество граждан, получивших финансовую поддержку в отчетном году</t>
  </si>
  <si>
    <t>Регрессирующий</t>
  </si>
  <si>
    <t xml:space="preserve">Единиц </t>
  </si>
  <si>
    <t>3.</t>
  </si>
  <si>
    <t xml:space="preserve">Задача 3. «Обеспечение деятельности управления сельского хозяйства администрации Ивнянского района»</t>
  </si>
  <si>
    <t xml:space="preserve">Количество сотрудников, осуществляющих деятельность управления сельского хозяйства администрации Ивнянского района</t>
  </si>
  <si>
    <t xml:space="preserve">Штатное расписание</t>
  </si>
  <si>
    <t>4.</t>
  </si>
  <si>
    <t xml:space="preserve">Задача 4. «Наделение органов местного самоуправления Ивнянского района полномочиями по организации мероприятий при осуществлении деятельности по обращению с животными без владельцев»</t>
  </si>
  <si>
    <t xml:space="preserve">Количество отловленных бездомных животных</t>
  </si>
  <si>
    <t xml:space="preserve">Заявки на отлов</t>
  </si>
  <si>
    <t xml:space="preserve">Муниципальная программа №10 «Обеспечение доступным и комфортным жильем и коммунальными услугами населения Ивнянского района Белгородской области» </t>
  </si>
  <si>
    <t xml:space="preserve">Комплекс процессных мероприятий № 1 «Улучшение жилищных условий граждан, состоящих на учете в качестве нуждающихся»</t>
  </si>
  <si>
    <t xml:space="preserve">Задача комплекса процессных мероприятий «Выполнение обязательств по обеспечению жильем , категорий граждан кстановленных федеральным и региональным законодательством»</t>
  </si>
  <si>
    <t xml:space="preserve">зеленый индикатор</t>
  </si>
  <si>
    <t xml:space="preserve">Доля граждан улучшевших жилищные условия</t>
  </si>
  <si>
    <t>Возрастания</t>
  </si>
  <si>
    <t>Процент</t>
  </si>
  <si>
    <t xml:space="preserve">Показатель будет выполнен в 4 квартале</t>
  </si>
  <si>
    <t xml:space="preserve">Комплекс процессных мероприятий № 2 «Капитальный ремонт муниципального жилищного фонда»</t>
  </si>
  <si>
    <t xml:space="preserve">Задача комплекса процессных мероприятий «Создание условий для увеличения объема капитального ремонта жилищного фонда для повышения его комфортности и энергоэффективности»</t>
  </si>
  <si>
    <t xml:space="preserve">Количество семей, улучшивших жилищные условия за счет проведение капитального ремонта муниципального жилищного фонда</t>
  </si>
  <si>
    <t xml:space="preserve">показатель будет выполнен в 4 квартале</t>
  </si>
  <si>
    <t xml:space="preserve">Муниципальная программа №11 «Совершенствование и развитие транспортной системы и дорожной сети Ивнянского района»</t>
  </si>
  <si>
    <t xml:space="preserve">Комплекс процессных мероприятий № 1 «Совершенствование и развитие транспортной системы и дорожной сети Ивнянского района»</t>
  </si>
  <si>
    <t xml:space="preserve">Задача 1 Сохранность и развитие автомобильных дорог  общего пользования местного значения в соответствии с темпами экономического развития района, ростом уровня автомобилзации и объемов автомобильных перевозок </t>
  </si>
  <si>
    <t xml:space="preserve">Зеленый индикатор</t>
  </si>
  <si>
    <t xml:space="preserve">Прирост протяженности автомобильных дорог общего местного значения , соответствующих их нормативным требованиям , в результате капитального ремонта  и ремонта автомобильных дорог</t>
  </si>
  <si>
    <t>возрастание</t>
  </si>
  <si>
    <t>Км</t>
  </si>
  <si>
    <t xml:space="preserve">Подтверждающий документ "Результат диагностики"</t>
  </si>
  <si>
    <t xml:space="preserve">Комплекс процессных мероприятий № 2 «Создание условий для устойчивого функционирования транспортной системы и дорожной сети Ивнянского района в соответствии с социально-экономическими потребностями населения»</t>
  </si>
  <si>
    <t xml:space="preserve">Задача 1</t>
  </si>
  <si>
    <t xml:space="preserve">Сохранность и развитие автомобильных дорог  общего пользования местного значения в соответствии с темпами экономического развития района, ростом уровня автомобилзации и объемов автомобильных перевозок </t>
  </si>
  <si>
    <t xml:space="preserve">Прирост протяженности автомобильных дорог общего местного значения , соответствующих их нормативным требованиям ,  результате капитального ремонта  и ремонта автомобильных дорог</t>
  </si>
  <si>
    <t xml:space="preserve">Муниципальная программа № 12 «Формирование современной городской среды Ивнянского района Белгородской области»</t>
  </si>
  <si>
    <t xml:space="preserve">Комплекс процессных мероприятий № 1 «Создание условий для обеспечения  населения Ивнянского района качественными  услугами жилищно-коммунального хозяйства»</t>
  </si>
  <si>
    <t xml:space="preserve">Задача комплекса процессных мероприятий Организация наружного освещения населенных пунктов Ивнянского района</t>
  </si>
  <si>
    <t xml:space="preserve">Доля проведенных работ по организации наружного освещения на территории населенных пунктов района</t>
  </si>
  <si>
    <t xml:space="preserve">Задача комплекса процессных мероприятий Обеспечение гарантий погребения умерших (погибших), не имеющих супруга, близких родственников, иных родственников либо законного представителя  умершего</t>
  </si>
  <si>
    <t xml:space="preserve">Количество умерших (погибших), не имеющих супруга, близких родственников, иных родственников либо законного представителя</t>
  </si>
  <si>
    <t xml:space="preserve">Комплекс процессных мероприятий № 2  «Обеспечение функций подведомственных учреждений Ивнянского района»</t>
  </si>
  <si>
    <t xml:space="preserve">Задача комплекса процессных мероприятий «Обеспечение деятельности подведомственных учреждений»</t>
  </si>
  <si>
    <t xml:space="preserve">Количество проведенных мероприятий по благоустройству населенных пунктов Ивнянского района</t>
  </si>
  <si>
    <t xml:space="preserve">Протяженность дорог, в отношении которой проводятся мероприятия по содержанию улично-дорожной сети</t>
  </si>
  <si>
    <t>км</t>
  </si>
  <si>
    <t xml:space="preserve">Форма № 2</t>
  </si>
  <si>
    <t xml:space="preserve">2. Сведения о помесячном достижении показателей комплекса процессных мероприятий в 2025 году</t>
  </si>
  <si>
    <t xml:space="preserve">Плановые значения по кварталам/месяцам</t>
  </si>
  <si>
    <t xml:space="preserve">На конец 2025 года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</si>
  <si>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</si>
  <si>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</si>
  <si>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</si>
  <si>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</si>
  <si>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</si>
  <si>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</si>
  <si>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</si>
  <si>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</si>
  <si>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</si>
  <si>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</si>
  <si>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</si>
  <si>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 xml:space="preserve">Совершенствование организации деятельности учреждений в сфере социальной защиты населения</t>
  </si>
  <si>
    <t xml:space="preserve">Доля получателей социальных услуг, получающих социальные услуги от общего числа получателей социальных услуг, находящихся на социальном обслуживании в организации, предоставленные в форме социального обслуживания на дому и полустационарной форме, процент</t>
  </si>
  <si>
    <t>план</t>
  </si>
  <si>
    <t>факт/прогноз</t>
  </si>
  <si>
    <t xml:space="preserve">Доля граждан работников МБУСОССЗН «Комплексный центр социального обслуживания населения», получившие компенсации на жилищно-коммунальные услуги, проживающие и (или) работающие в сельской местности от общего количества работников учреждения, имеющих право на компенсацию, процентов</t>
  </si>
  <si>
    <t xml:space="preserve">Доля некоммерческих организаций (НКО), получивших субсидию на реализацию социально значимого  проекта, от общего количества НКО, подавших заявку на территории Ивнянского района, процентов</t>
  </si>
  <si>
    <t xml:space="preserve">Повышение уровня жизни семей с детьми, детей-сирот и детей, оставшихся без попечения родителей, а также граждан, взявших их на воспитание</t>
  </si>
  <si>
    <t xml:space="preserve">(процентов), единица измерения по ОКЕИ</t>
  </si>
  <si>
    <t xml:space="preserve">(человек), единица измерения по ОКЕИ</t>
  </si>
  <si>
    <t xml:space="preserve">Реализация переданных полномочий Белгородской области в сфере социальной защиты населения</t>
  </si>
  <si>
    <t xml:space="preserve">Доля граждан, получающих меры социальной поддержки, от общей численности граждан, обратившихся за получением мер социальной поддержки в соответствии с нормативными правовыми актами Российской Федерации, Белгородской области и Ивнянского района, процентов</t>
  </si>
  <si>
    <t xml:space="preserve">Задача 1 «Создание условий для организации и развития библиотечного обслуживания населения Ивнянского района, сохранности и комплектования библиотечных фондов»»</t>
  </si>
  <si>
    <t xml:space="preserve">Число посещений библиотек Ивнянского района (тысяч единиц)</t>
  </si>
  <si>
    <t xml:space="preserve">наименование задачи «Создание условий для хранения, изучения и публичного представления музейных предметов и музейных коллекций музеев Ивнянского района»</t>
  </si>
  <si>
    <t xml:space="preserve">Число посещений музеев Ивнянского района (тысяч единиц)</t>
  </si>
  <si>
    <t xml:space="preserve">наименование задачи «Создание условий для развития народного творчества и культурно-досуговой деятельности на территории Ивнянского района»</t>
  </si>
  <si>
    <t xml:space="preserve">Комплекс процессных мероприятий № 4 «Создание условий для развития искусства и творчества» </t>
  </si>
  <si>
    <t xml:space="preserve">наименование задачи 1 «Сохранение и развитие отечественной системы художественного образования, традиций по выявлению, обучению и поддержке одаренных детей Ивнянского района»
</t>
  </si>
  <si>
    <t xml:space="preserve">Число посещений мероприятий, проводимых Муниципальным бюджетгным учреждением дополнительного образования "Детская школа  искусств" п. Ивня Ивнянского  района»</t>
  </si>
  <si>
    <t xml:space="preserve">Среднегодовое количество обущающихся</t>
  </si>
  <si>
    <t xml:space="preserve">Наименование задачи 1 «Увеличение числа обращений к цифровым ресурсам в сфере культуры»
</t>
  </si>
  <si>
    <t xml:space="preserve">Число обращений к цифровым ресурсам в сфере культуры (тыс. единиц)</t>
  </si>
  <si>
    <t xml:space="preserve">«Охват молодежи Ивнянского района в возрасте от 14 до 35 лет в рамках комплекса процессных мероприятий «Совершенствование и развитие добровольческой (волонтерской) деятельности на территории Ивнянского района», процент</t>
  </si>
  <si>
    <t xml:space="preserve">план -6</t>
  </si>
  <si>
    <t xml:space="preserve">факт/прогноз - 5,62</t>
  </si>
  <si>
    <t xml:space="preserve">Форма № 3</t>
  </si>
  <si>
    <t xml:space="preserve">3. Сведения о выполнении (достижении) мероприятий (результатов) и контрольных точек комплекса процессных мероприятий
</t>
  </si>
  <si>
    <t xml:space="preserve">Наименование мероприятия (результата) / контрольной точки</t>
  </si>
  <si>
    <t xml:space="preserve">Плановая дата наступления контрольной точки</t>
  </si>
  <si>
    <t xml:space="preserve">Фактическая дата наступления контрольной точки</t>
  </si>
  <si>
    <t xml:space="preserve">Прогнозная дата наступления контрольной точки</t>
  </si>
  <si>
    <t xml:space="preserve">Ответственный исполнитель (Фамилия И.О., должность)</t>
  </si>
  <si>
    <t xml:space="preserve">Подтверж-
дающий документ</t>
  </si>
  <si>
    <t xml:space="preserve">Комплекс процессных мероприятий  № 1 «Снижение рисков и смягчение последствий чрезвычайных ситуаций природного и техногенного характера, пожарная безопасность и защита населения»</t>
  </si>
  <si>
    <t xml:space="preserve">Задача 1. Обеспечение функционирования единой дежурно-диспетчерской службы Ивнянского района Белгородской области»</t>
  </si>
  <si>
    <t xml:space="preserve">Мероприятие (результат) «Снижение рисков и смягчение последствий чрезвычайных ситуаций природного и техногенного характера, пожарная безопасность и защита населения»</t>
  </si>
  <si>
    <t>Количество</t>
  </si>
  <si>
    <t xml:space="preserve">Кононов А,А. Начальник МКУ "ЕДДС Ивнянского района"</t>
  </si>
  <si>
    <t>1.1.К.1</t>
  </si>
  <si>
    <t xml:space="preserve">Контрольная точка «Проведен мониторинг количества поступивших звонков по системе «112»</t>
  </si>
  <si>
    <t>1.2.1</t>
  </si>
  <si>
    <t xml:space="preserve">Мероприятие (результат) «Обеспечена деятельность административной комиссии Ивнянского района»  в 2025 году</t>
  </si>
  <si>
    <t xml:space="preserve">Пархоць Я.Н. Начальник отдела безопасности и взаимодействия с правоохранительными органами администрации Ивнянского района</t>
  </si>
  <si>
    <t xml:space="preserve">Информационное письмо от 31.03.2025</t>
  </si>
  <si>
    <t>1.2.1.К.1</t>
  </si>
  <si>
    <t xml:space="preserve">Контрольная точка «Выявлено административных правонарушений, посягающих на общественный порядок и общественную безопасность, предусмотренных законом Белгородской области от 4 июля 2002 года № 35 «Об административных правонарушениях на территории Белгородской области»</t>
  </si>
  <si>
    <t>1.2.2</t>
  </si>
  <si>
    <t xml:space="preserve">Мероприятие (результат) «Реализованы мероприятия по охране общественного порядка на территории Ивнянского района» в 2025 году</t>
  </si>
  <si>
    <t xml:space="preserve">2.1.1. К.1.</t>
  </si>
  <si>
    <t xml:space="preserve">Контрольная точка "Страхование граждан, участвующих в охране общественного порядка, в том числе при проведении массовых мероприятий"</t>
  </si>
  <si>
    <t xml:space="preserve">Тыс. рублей</t>
  </si>
  <si>
    <t xml:space="preserve">2.1.2. К.2.</t>
  </si>
  <si>
    <t xml:space="preserve">Контрольная точка "Оплата страхования граждан, участвующих в охране общественного порядка, в том числе при проведении массовых мероприятий"</t>
  </si>
  <si>
    <t xml:space="preserve">Мишина И.Е. МКУ "Центр бухгалтерского учета"</t>
  </si>
  <si>
    <t xml:space="preserve">2.1.3. К.3.</t>
  </si>
  <si>
    <t xml:space="preserve">Контрольная точка "Оплата дежурства граждан, участвующих в охране общественного порядка, в том числе при проведении массовых мероприятий"</t>
  </si>
  <si>
    <t xml:space="preserve">Задача 1. «Повышение эффективности профилактики безнадзорности и правонарушений несовершеннолетних»</t>
  </si>
  <si>
    <t>3.1.1.</t>
  </si>
  <si>
    <t xml:space="preserve">Мероприятие (результат)
 «Осуществление полномочия по созданию и организации деятельности территориальной комиссии по делам несовершеннолетних» в 2025 году</t>
  </si>
  <si>
    <t xml:space="preserve">Сырых Н.Ю. начальник отдела комиссии по делам несовершеннолетних ти защите их прав при главе админи страции Ивнянского районат </t>
  </si>
  <si>
    <t>3.1.1.К.1</t>
  </si>
  <si>
    <t xml:space="preserve">Контрольная точка «Получена субвенция на осуществление полномочий по созданию и организации деятельности территориальной комиссии по делам несовершеннолетних»</t>
  </si>
  <si>
    <t xml:space="preserve">Мероприятие (результат) «Изданы и распространены агитационные материалы антитеррористической направленности»</t>
  </si>
  <si>
    <t xml:space="preserve">Родионова Т.Ю. заместитель начальника отдела безопасности и взаимодействия с правоохранительными органами администрации Ивнянского района - секретарь административной комиссии</t>
  </si>
  <si>
    <t>1.1.1.К.1.</t>
  </si>
  <si>
    <t xml:space="preserve">Контрольная точка «Закупка включена в план-график закупок»</t>
  </si>
  <si>
    <t xml:space="preserve">1.1.2. К.2.</t>
  </si>
  <si>
    <t xml:space="preserve">Контрольная точка «Произведена приёмка поставленных товаров, выполненных работ, оказанных услуг»</t>
  </si>
  <si>
    <t>1.1.3.К.3.</t>
  </si>
  <si>
    <t xml:space="preserve">Контрольная точка «Произведена оплата поставленных товаров, выполненных работ, оказанных услуг по муниципальному контракту»</t>
  </si>
  <si>
    <t>1.1.1.К4.</t>
  </si>
  <si>
    <t xml:space="preserve">Контрольная точка «Распространены агитационные материалы антитеррористической направленности»</t>
  </si>
  <si>
    <t xml:space="preserve">Задача 1. Создание и реализация комплекса мер по популяризации в обществе здорового образа жизни и формированию негативного отношения к немедицинскому потреблению наркотиков
</t>
  </si>
  <si>
    <t xml:space="preserve">Мероприятие (результат) «Изданы и распространены агитационные материалы антинаркотической направленности»</t>
  </si>
  <si>
    <t xml:space="preserve">План-график закупок, реестр. № 202501263000124001</t>
  </si>
  <si>
    <t xml:space="preserve">Ведомость на выдачу от 17.02.2025</t>
  </si>
  <si>
    <t xml:space="preserve">Платежное поручение № 5582 от 25.02.2025</t>
  </si>
  <si>
    <t xml:space="preserve">Контрольная точка «Распространены агитационные материалы антинаркотической  направленности»</t>
  </si>
  <si>
    <t>--</t>
  </si>
  <si>
    <t xml:space="preserve">Задача 2 . Обеспечение раннего выявления лиц, допускающих немедицинское потребление наркотических средств, психотропных веществ и их аналогов</t>
  </si>
  <si>
    <t xml:space="preserve">Мероприятие (результат) "Проведение ежегодного социально-психологического тестирования обучающихся образовательных организаций на предмет раннего выявления немедицинского потребления наркотических средств и психотропных веществ посредством единой методики с автоматизированным сбором данных" в 2025 году</t>
  </si>
  <si>
    <t xml:space="preserve">Билецкая Т.Д. начальник МКУ "Управление образования"</t>
  </si>
  <si>
    <t xml:space="preserve">Контрольная точка «Проведено ежегодное социально-психологическое тестирование обучающихся образовательных организаций на предмет раннего выявления немедицинского потребления наркотических средств и психотропных веществ посредством единой методики с автоматизированным сбором данных»</t>
  </si>
  <si>
    <t xml:space="preserve">Комплекс процессных мероприятий № 1  "Реализация образовательных программ дошкольного образования"</t>
  </si>
  <si>
    <t>2.1.1</t>
  </si>
  <si>
    <t xml:space="preserve">Мероприятие (результат) "Обеспечена деятельность (оказаны услуги) государственных учреждений (организаций) Ивнянского района Белгородской области"</t>
  </si>
  <si>
    <t xml:space="preserve">Нестерова Н.В. - ст. администратор отдела дошкольного и общего образования</t>
  </si>
  <si>
    <t>2.1.1.К.1</t>
  </si>
  <si>
    <t xml:space="preserve">Контрольная точка "Обеспечена деятельность (оказаны услуги) муниципальных учреждений (организаций) Ивнянского района Белгородской области"</t>
  </si>
  <si>
    <t xml:space="preserve">Задача № 2  «Развитие системы дошкольного образования, обеспечивающей равный доступ населения к услугам дошкольных образовательных организаций» </t>
  </si>
  <si>
    <t>2.1.2</t>
  </si>
  <si>
    <t xml:space="preserve">Мероприятие результат) "Выплачена компенсация части родительской платы за присмотр и уход за детьми в образовательных организациях, реализующих образовательную программу дошкольного 
образования"
</t>
  </si>
  <si>
    <t xml:space="preserve">Гарагуля С.Н. - главный экономист</t>
  </si>
  <si>
    <t xml:space="preserve">2.1.2. К.1.</t>
  </si>
  <si>
    <t xml:space="preserve">Контрольная точка "Выплачена компенсация части родительской платы за присмотр и уход за детьми в образовательных организациях, реализующих образовательную программу дошкольного 
образования"</t>
  </si>
  <si>
    <t>2.1.3</t>
  </si>
  <si>
    <t xml:space="preserve">Мероприятие (результат) "Обеспечена реализация прав граждан на получение общедоступного и бесплатного образования в муниципальных и негосударственных дошкольных образовательных организациях района"</t>
  </si>
  <si>
    <t xml:space="preserve">2.1.3. К.1.</t>
  </si>
  <si>
    <t xml:space="preserve">Контрольная точка Обеспечена реализация прав граждан на получение общедоступного и бесплатного образования в муниципальных и негосударственных дошкольных образовательных</t>
  </si>
  <si>
    <t xml:space="preserve">Задача № 1 «Внедрение системы моральных и материальных стимулов поддержки педагогических работников, которое характеризуется проведением комплексных мероприятий, направленных на стимулирование и повышение качества подготовки педагогических кадров» </t>
  </si>
  <si>
    <t>2.2.1</t>
  </si>
  <si>
    <t xml:space="preserve">Мероприятие (результат) "Выплачено денежное вознаграждение за выполнение функций классного руководителя педагогическим работникам государственных и муниципальных образовательных организаций"
</t>
  </si>
  <si>
    <t xml:space="preserve">человек </t>
  </si>
  <si>
    <t xml:space="preserve">Гараруля С.Н. - главный экономист</t>
  </si>
  <si>
    <t xml:space="preserve">Постановление Правительства БО №554-пп от 30.12.2013, отчет</t>
  </si>
  <si>
    <t>2.2.1.К.1</t>
  </si>
  <si>
    <t xml:space="preserve">Контрольная точка «Заключено соглашение о предоставлении субвенции из бюджета Белгородской области местному бюджету на обеспечение выплат ежемесячного денежного вознаграждения за классное руководство педагогическим работникам государственных учреждений» </t>
  </si>
  <si>
    <t xml:space="preserve">Постановление Правительства БО №554-пп от 30.12.2013</t>
  </si>
  <si>
    <t>2.2.1.К.2</t>
  </si>
  <si>
    <t xml:space="preserve">Контрольная точка 
(результат) Выплачено денежное вознаграждение за выполнение функций классного руководителя педагогическим работникам государственных и муниципальных образовательных организаций 
</t>
  </si>
  <si>
    <t xml:space="preserve">Задача № 2 «Создание условий, способствующих полноценному воспитанию и развитию каждого обучающегося, осваивающего образовательные программы общего образования, которое в том числе характеризуется 100% обеспечением доли обучающихся, получающих начальное общее образование в государственных и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государственных и муниципальных образовательных организациях» </t>
  </si>
  <si>
    <t>2.2.2</t>
  </si>
  <si>
    <t xml:space="preserve">Мероприятие (результат) 
Обеспечена деятельность 
(оказаны услуги) муниципальных учреждений района общего образования 
</t>
  </si>
  <si>
    <t xml:space="preserve">Дьячкова Л.В. - нач-к отдела дошкольного и общего образования</t>
  </si>
  <si>
    <t>2.2.2.К.1</t>
  </si>
  <si>
    <t xml:space="preserve">Контрольная точка Обеспечена деятельность (оказаны услуги) муниципальных учреждений района общего образования </t>
  </si>
  <si>
    <t>2.2.3</t>
  </si>
  <si>
    <t xml:space="preserve">Мероприятие (результат) Обеспечена реализация прав граждан на получение общедоступного и бесплатного образования </t>
  </si>
  <si>
    <t>2.2.3.К.1</t>
  </si>
  <si>
    <t xml:space="preserve">Контрольная точка Обеспечена реализация прав граждан на получение общедоступного и бесплатного образования </t>
  </si>
  <si>
    <t xml:space="preserve">Задача № 3 «Обеспечена возможность детям получать качественное общее образование в условиях, отвечающих современным требованиям,  независимо от места проживания ребенка» </t>
  </si>
  <si>
    <t>2.2.4</t>
  </si>
  <si>
    <t xml:space="preserve">Мероприятие (результат) Обеспечено бесплатное горячее питание обучающихся, получающих начальное общее образование в государственных и муниципальных организациях в 2025 году</t>
  </si>
  <si>
    <t xml:space="preserve">Азарова С.В. - начальник отдела питания </t>
  </si>
  <si>
    <t>2.2.4.К.1</t>
  </si>
  <si>
    <t xml:space="preserve">Контрольная точка «Заключено соглашение о предоставлении субвенции из бюджета Белгородской области местному бюджету на организацию бесплатного горячего питания обучающихся, получающих начальное общее образование "</t>
  </si>
  <si>
    <t xml:space="preserve">соглашение №14638000-1-2025-007 от 24.02.            2025</t>
  </si>
  <si>
    <t>2.2.4.К.2</t>
  </si>
  <si>
    <t xml:space="preserve">Контрольная точка Обеспечено бесплатное горячее питание обучающихся, получающих начальное общее образование в государственных и муниципальных организациях</t>
  </si>
  <si>
    <t>2.2.5</t>
  </si>
  <si>
    <t xml:space="preserve">Мероприятие  (результат) Обеспечена социальная поддержка многодетных семей
</t>
  </si>
  <si>
    <t>2.2.5.К.1</t>
  </si>
  <si>
    <t xml:space="preserve">Контрольная точка Обеспечена социальная поддержка многодетных семей
</t>
  </si>
  <si>
    <t xml:space="preserve">Комплекс процессных мероприятий № 3  «Развитие дополнительного образования детей»</t>
  </si>
  <si>
    <t xml:space="preserve">Задача № 1 «Развитие муниципальной системы воспитания и дополнительного образования детей и молодежи» </t>
  </si>
  <si>
    <t>2.3.1</t>
  </si>
  <si>
    <t xml:space="preserve">Мероприятие (результат) "Обеспечена деятельность (оказаны услуги) муниципальных учреждений (организаций) Ивнянского района Белгородской области"</t>
  </si>
  <si>
    <t xml:space="preserve">Абраменко И.Н. - нач-к отдела воспитания и дополнительного образования </t>
  </si>
  <si>
    <t>2.3.1.К.1</t>
  </si>
  <si>
    <t xml:space="preserve">Контрольная точка "Обеспечена деятельность (оказаны услуги) муниципальных учреждений (организаций) Ивнянского района Белгородской области" </t>
  </si>
  <si>
    <t>2.3.2</t>
  </si>
  <si>
    <t xml:space="preserve">Мероприятие (результат) «Обеспечено функционирование модели персонифицированного финансирования дополнительного образования детей»</t>
  </si>
  <si>
    <t>2.3.2.К.1</t>
  </si>
  <si>
    <t xml:space="preserve">Контрольная точка «Обеспечено функционирование модели персонифицированного финансирования дополнительного образования детей»</t>
  </si>
  <si>
    <t xml:space="preserve">Задача  «Организация отдыха и оздоровления детей в возрасте от 7 до 18 лет, в том числе детей, находящихся в трудной жизненной ситуации» </t>
  </si>
  <si>
    <t>2.4.1</t>
  </si>
  <si>
    <t xml:space="preserve">Мероприятие (результат) «Проведена оздоровительная кампания детей» </t>
  </si>
  <si>
    <t xml:space="preserve">Гуляева О.А. - заместитель начальника МКУ "Управление образования"</t>
  </si>
  <si>
    <t>2.4.1.К.1</t>
  </si>
  <si>
    <t xml:space="preserve">Контрольная точка «Проведена оздоровительная кампания детей» </t>
  </si>
  <si>
    <t>2.4.2</t>
  </si>
  <si>
    <t xml:space="preserve">Мероприятие (результат) «Организован отдых и оздоровление детей, находящихся в ТЖС»  </t>
  </si>
  <si>
    <t>2.4.2.К.1</t>
  </si>
  <si>
    <t xml:space="preserve">Контрольная точка «Организован отдых и оздоровление детей, находящихся в ТЖС» </t>
  </si>
  <si>
    <t xml:space="preserve">Задача «Применение и развитие технологий и методик работы с результатами мониторинга системы образования в части оценки качества общего образования» </t>
  </si>
  <si>
    <t>2.5.1</t>
  </si>
  <si>
    <t xml:space="preserve">Мероприятие (результат) «Обеспечена деятельность (оказаны услуги) государственных учреждений Ивнянского района (организаций) Белгородской области»  </t>
  </si>
  <si>
    <t xml:space="preserve">Медведева Г.В. - директор МКУ "Центр развития и оценки качества образования"</t>
  </si>
  <si>
    <t>2.5.1.1</t>
  </si>
  <si>
    <t xml:space="preserve">Количество организаций, попадающих под мониторинг  и оценку качества образования</t>
  </si>
  <si>
    <t>2.5.1.2</t>
  </si>
  <si>
    <t xml:space="preserve">Количество человек, попадающих   под мониторинг  и оценку качества образования</t>
  </si>
  <si>
    <t>2.5.1.3</t>
  </si>
  <si>
    <t>2.5.1.К.4</t>
  </si>
  <si>
    <t xml:space="preserve">Контрольная точка «Обеспечена деятельность (оказаны услуги) государственных учреждений Ивнянского района (организаций) Белгородской области»  </t>
  </si>
  <si>
    <t xml:space="preserve">Задача «Обеспечение реализации мероприятий муниципальной программы в соответствии с установленными  сроками и этапами» </t>
  </si>
  <si>
    <t>2.6.1</t>
  </si>
  <si>
    <t xml:space="preserve">Мероприятие (результат) «Обеспечена реализация муниципальной программы Ивнянского района»  </t>
  </si>
  <si>
    <t xml:space="preserve">Билецкая Т.Д. - начальник МКУ "Управление образования"</t>
  </si>
  <si>
    <t>2.6.1.К.1</t>
  </si>
  <si>
    <t xml:space="preserve">Контрольная точка «Обеспечена реализация муниципальной программы Ивнянского района» </t>
  </si>
  <si>
    <t>2.6.2</t>
  </si>
  <si>
    <t xml:space="preserve">Мероприятие (результат) «Обеспечены функции органов местного самоуправления»</t>
  </si>
  <si>
    <t xml:space="preserve">Акулич Ю. А. — директор МБУ «Центр психолого-педагогической, медицинской и социальной помощи»</t>
  </si>
  <si>
    <t>2.6.2.1</t>
  </si>
  <si>
    <t>2.6.2.2</t>
  </si>
  <si>
    <t>2.6.2.К.1</t>
  </si>
  <si>
    <t xml:space="preserve">Контрольная точка «Обеспечены функции органов местного самоуправления»</t>
  </si>
  <si>
    <t>2.6.3</t>
  </si>
  <si>
    <t xml:space="preserve">Мероприятия (результат) «Предоставлены  меры социальной поддержки отдельных работников муниципальных образовательных организаций, проживающих          в сельских населенных пунктах»</t>
  </si>
  <si>
    <t>2.6.3.К.1</t>
  </si>
  <si>
    <t xml:space="preserve">Контрольная точка «Предоставлены  меры социальной поддержки отдельных работников муниципальных образовательных организаций, проживающих в сельских населенных пунктах»</t>
  </si>
  <si>
    <t xml:space="preserve">Повышение эффективности организации своевременного и в полном объеме предоставления мер социальной поддержки и государственных социальных гарантий отдельным категориям граждан</t>
  </si>
  <si>
    <t xml:space="preserve">Мероприятие (результат) "Предоставлена отдельным категориям граждан услуга по оплате жилищно-коммунальных услуг в денежной форме"</t>
  </si>
  <si>
    <t xml:space="preserve">тыс. человек</t>
  </si>
  <si>
    <t xml:space="preserve">Наглая Н.В. - начальник отдела назначений           и выплат управления социальной защиты населения администрации Ивнянского района</t>
  </si>
  <si>
    <t xml:space="preserve">1.1. К.1.</t>
  </si>
  <si>
    <t xml:space="preserve">Контрольная точка «Подготовлена заявка о предоставлении меры социальной поддержки      (в том числе размер и количество получателей)»</t>
  </si>
  <si>
    <t xml:space="preserve">Письмо о выделении денежных средств</t>
  </si>
  <si>
    <t xml:space="preserve">1.1. К.2.</t>
  </si>
  <si>
    <t xml:space="preserve">Контрольная точка «Выплаты осуществлены»</t>
  </si>
  <si>
    <t xml:space="preserve">Наглая Н.В. - начальник отдела назначений и выплат управления социальной защиты населения администрации Ивнянского района</t>
  </si>
  <si>
    <t xml:space="preserve">1.1. К.3.</t>
  </si>
  <si>
    <t xml:space="preserve">Контрольная точка «Подготовлена заявка о предоставлении меры социальной поддержки  (в том числе размер и количество получателей)»</t>
  </si>
  <si>
    <t xml:space="preserve">1.1. К.4.</t>
  </si>
  <si>
    <t xml:space="preserve">1.1. К.5.</t>
  </si>
  <si>
    <t xml:space="preserve">1.1. К.6.</t>
  </si>
  <si>
    <t xml:space="preserve">1.1. К.7.</t>
  </si>
  <si>
    <t xml:space="preserve">Наглая Н.В. - начальник отдела назначений  и выплат управления социальной защиты населения администрации Ивнянского района</t>
  </si>
  <si>
    <t xml:space="preserve">1.1. К.8.</t>
  </si>
  <si>
    <t xml:space="preserve">Семьям выплачены адресные денежные выплаты на оплату жилья и коммунальных услуг</t>
  </si>
  <si>
    <t xml:space="preserve">тыс. семей</t>
  </si>
  <si>
    <t xml:space="preserve">1.2. К.1.</t>
  </si>
  <si>
    <t xml:space="preserve">1.2. К.2.</t>
  </si>
  <si>
    <t xml:space="preserve">1.2. К.3.</t>
  </si>
  <si>
    <t xml:space="preserve">Контрольная точка «Подготовлена заявка о предоставлении меры социальной поддержки   (в том числе размер и количество получателей)»</t>
  </si>
  <si>
    <t xml:space="preserve">1.2. К.4.</t>
  </si>
  <si>
    <t xml:space="preserve">1.2. К.5.</t>
  </si>
  <si>
    <t xml:space="preserve">Контрольная точка «Подготовлена заявка о предоставлении меры социальной поддержки          (в том числе размер и количество получателей)»</t>
  </si>
  <si>
    <t xml:space="preserve">1.2. К.6.</t>
  </si>
  <si>
    <t xml:space="preserve">1.2. К.7.</t>
  </si>
  <si>
    <t xml:space="preserve">Контрольная точка «Подготовлена заявка о предоставлении меры социальной поддержки        (в том числе размер и количество получателей)»</t>
  </si>
  <si>
    <t xml:space="preserve">1.2. К.8.</t>
  </si>
  <si>
    <t xml:space="preserve">Мероприятие (результат)
«Предоставлена ветеранам труда и ветеранам военной службы ежемесячная денежная компенсация расходов по оплате жилищно-коммунальных услуг» в 2025 году реализации
</t>
  </si>
  <si>
    <t xml:space="preserve">1.3. К.1.</t>
  </si>
  <si>
    <t xml:space="preserve">Контрольная точка «Подготовлена заявка о предоставлении меры социальной поддержки    (в том числе размер и количество получателей)»</t>
  </si>
  <si>
    <t xml:space="preserve">1.3. К.2.</t>
  </si>
  <si>
    <t xml:space="preserve">1.3. К.3.</t>
  </si>
  <si>
    <t xml:space="preserve">1.3. К.4.</t>
  </si>
  <si>
    <t xml:space="preserve">1.3. К.5.</t>
  </si>
  <si>
    <t xml:space="preserve">1.3. К.6.</t>
  </si>
  <si>
    <t xml:space="preserve">1.3. К.7.</t>
  </si>
  <si>
    <t xml:space="preserve">1.3. К.8.</t>
  </si>
  <si>
    <t>1.4.</t>
  </si>
  <si>
    <t xml:space="preserve">Мероприятие (результат) «Предоставлена реабилитированным лицам и лицам, признанными пострадавшими от политических репрессий, ежемесячные денежная компенсация расходов по оплате жилищно-коммунальных услуг» в 2025 году реализации</t>
  </si>
  <si>
    <t xml:space="preserve">1.4. К.1.</t>
  </si>
  <si>
    <t xml:space="preserve">1.4. К.2.</t>
  </si>
  <si>
    <t xml:space="preserve">1.4. К.3.</t>
  </si>
  <si>
    <t xml:space="preserve">Контрольная точка «Подготовлена заявка  о предоставлении меры социальной поддержки  (в том числе размер и количество получателей)»</t>
  </si>
  <si>
    <t xml:space="preserve">1.4. К.4.</t>
  </si>
  <si>
    <t xml:space="preserve">1.4. К.5.</t>
  </si>
  <si>
    <t xml:space="preserve">1.4. К.6.</t>
  </si>
  <si>
    <t xml:space="preserve">1.4. К.7.</t>
  </si>
  <si>
    <t xml:space="preserve">1.4. К.8.</t>
  </si>
  <si>
    <t>1.5.</t>
  </si>
  <si>
    <t xml:space="preserve">Мероприятие (результат) «Предоставлены ежемесячные денежные компенсации расходов по оплате жилищно-коммунальных услуг многодетным семьям» в 2025 году реализации</t>
  </si>
  <si>
    <t xml:space="preserve">1.5. К.1.</t>
  </si>
  <si>
    <t xml:space="preserve">1.5. К.2.</t>
  </si>
  <si>
    <t xml:space="preserve">1.5. К.3.</t>
  </si>
  <si>
    <t xml:space="preserve">1.5. К.4.</t>
  </si>
  <si>
    <t xml:space="preserve">1.5. К.5.</t>
  </si>
  <si>
    <t xml:space="preserve">1.5. К.6.</t>
  </si>
  <si>
    <t xml:space="preserve">1.5. К.7.</t>
  </si>
  <si>
    <t xml:space="preserve">1.5. К.8.</t>
  </si>
  <si>
    <t>1.6.</t>
  </si>
  <si>
    <t xml:space="preserve">Мероприятие (результат) «Предоставлены ежемесячные денежные компенсации расходов по оплате жилищно-коммунальных услуг иным категориям граждан» в 2025 году реализации</t>
  </si>
  <si>
    <t xml:space="preserve">Наглая Н.В. - начальник отдела назначений     и выплат управления социальной защиты населения администрации Ивнянского района</t>
  </si>
  <si>
    <t xml:space="preserve">1.6. К.1.</t>
  </si>
  <si>
    <t xml:space="preserve">1.6. К.2.</t>
  </si>
  <si>
    <t xml:space="preserve">1.6. К.3.</t>
  </si>
  <si>
    <t xml:space="preserve">1.6. К.4.</t>
  </si>
  <si>
    <t xml:space="preserve">1.6. К.5.</t>
  </si>
  <si>
    <t xml:space="preserve">1.6. К.6.</t>
  </si>
  <si>
    <t xml:space="preserve">1.6. К.7.</t>
  </si>
  <si>
    <t xml:space="preserve">1.6. К.8.</t>
  </si>
  <si>
    <t>1.7.</t>
  </si>
  <si>
    <t xml:space="preserve">Мероприятие (результат)
«Предоставлены гражданам ежемесячные денежные компенсации расходов по оплате электроэнергии, приобретенной на нужды электроотопления» в 2025 году реализации
</t>
  </si>
  <si>
    <t xml:space="preserve">1.7. К.1.</t>
  </si>
  <si>
    <t xml:space="preserve">1.7. К.2.</t>
  </si>
  <si>
    <t xml:space="preserve">1.7. К.3.</t>
  </si>
  <si>
    <t xml:space="preserve">1.7. К.4.</t>
  </si>
  <si>
    <t xml:space="preserve">1.7. К.5.</t>
  </si>
  <si>
    <t xml:space="preserve">1.7. К.6.</t>
  </si>
  <si>
    <t xml:space="preserve">1.7. К.7.</t>
  </si>
  <si>
    <t xml:space="preserve">1.7. К.8.</t>
  </si>
  <si>
    <t>1.8.</t>
  </si>
  <si>
    <t xml:space="preserve">Мероприятие (результат) «Предоставлены гражданам компенсации расходов на уплату взноса на капитальный ремонт в денежной форме» в 2025 году реализации</t>
  </si>
  <si>
    <t xml:space="preserve">1.8. К.1.</t>
  </si>
  <si>
    <t xml:space="preserve">1.8. К.2.</t>
  </si>
  <si>
    <t xml:space="preserve">1.8. К.3.</t>
  </si>
  <si>
    <t xml:space="preserve">1.8. К.4.</t>
  </si>
  <si>
    <t xml:space="preserve">1.8. К.5.</t>
  </si>
  <si>
    <t xml:space="preserve">Контрольная точка «Подготовлена заявка   о предоставлении меры социальной поддержки  (в том числе размер и количество получателей)»</t>
  </si>
  <si>
    <t xml:space="preserve">1.8. К.6.</t>
  </si>
  <si>
    <t xml:space="preserve">1.8. К.7.</t>
  </si>
  <si>
    <t xml:space="preserve">1.8. К.8.</t>
  </si>
  <si>
    <t>1.9.</t>
  </si>
  <si>
    <t xml:space="preserve">Мероприятие (результат) «Предоставлены ежемесячные денежные выплаты ветеранам труда, ветеранам военной службы « в 2025 году реализации</t>
  </si>
  <si>
    <t xml:space="preserve">Протопопова О.А. – старший администратор отдела по работе с льготными категориями граждан и пожилыми людьми управления социальной защиты населения администрации Ивнянского района</t>
  </si>
  <si>
    <t xml:space="preserve">1.9. К.1.</t>
  </si>
  <si>
    <t xml:space="preserve">1.9. К.2.</t>
  </si>
  <si>
    <t xml:space="preserve">1.9. К.3.</t>
  </si>
  <si>
    <t xml:space="preserve">1.9. К.4.</t>
  </si>
  <si>
    <t xml:space="preserve">1.9. К.5.</t>
  </si>
  <si>
    <t xml:space="preserve">1.9. К.6.</t>
  </si>
  <si>
    <t xml:space="preserve">1.9. К.7.</t>
  </si>
  <si>
    <t xml:space="preserve">1.9. К.8.</t>
  </si>
  <si>
    <t>1.10.</t>
  </si>
  <si>
    <t xml:space="preserve">Мероприятие (результат) «Предоставлены ежемесячная денежная выплата реабилитированным лицам сохранившим право на предоставление социальных услуг» в 2025 году реализации</t>
  </si>
  <si>
    <t xml:space="preserve">1.10. К.1.</t>
  </si>
  <si>
    <t xml:space="preserve">1.10. К.2.</t>
  </si>
  <si>
    <t xml:space="preserve">1.10. К.3.</t>
  </si>
  <si>
    <t xml:space="preserve">1.10. К.4.</t>
  </si>
  <si>
    <t xml:space="preserve">1.10. К.5.</t>
  </si>
  <si>
    <t xml:space="preserve">1.10. К.6.</t>
  </si>
  <si>
    <t xml:space="preserve">1.10. К.7.</t>
  </si>
  <si>
    <t xml:space="preserve">1.10. К.8.</t>
  </si>
  <si>
    <t>1.11.</t>
  </si>
  <si>
    <t xml:space="preserve">Мероприятие (результат) «Предоставлена гражданам муниципальная доплата к пенсии»  в 2025 году реализации</t>
  </si>
  <si>
    <t xml:space="preserve">Мазнева А.И. - консультант отдела по работе     с льготными категориями граждан и пожилыми людьми управления социальной защиты населения администрации Ивнянского района</t>
  </si>
  <si>
    <t xml:space="preserve">1.11. К.1.</t>
  </si>
  <si>
    <t xml:space="preserve">1.11. К.2.</t>
  </si>
  <si>
    <t xml:space="preserve">1.11. К.3.</t>
  </si>
  <si>
    <t xml:space="preserve">1.11. К.4.</t>
  </si>
  <si>
    <t xml:space="preserve">1.11. К.5.</t>
  </si>
  <si>
    <t xml:space="preserve">1.11. К.6.</t>
  </si>
  <si>
    <t xml:space="preserve">1.11. К.7.</t>
  </si>
  <si>
    <t xml:space="preserve">1.11. К.8.</t>
  </si>
  <si>
    <t>1.12.</t>
  </si>
  <si>
    <t xml:space="preserve">Мероприятие (результат) «Предоставлена денежная выплата на организацию транспортного обслуживания в пригородном межмуниципальном сообщении» в 2025 году реализации</t>
  </si>
  <si>
    <t xml:space="preserve">тыс. пассажиров</t>
  </si>
  <si>
    <t xml:space="preserve">Шеховцова И.Н. - начальник отдела по работе с льготными категориями граждан  и пожилыми людьми управления социальной защиты населения администрации Ивнянского района</t>
  </si>
  <si>
    <t xml:space="preserve">1.12. К.1.</t>
  </si>
  <si>
    <t xml:space="preserve">1.12. К.2.</t>
  </si>
  <si>
    <t xml:space="preserve">1.12. К.3.</t>
  </si>
  <si>
    <t xml:space="preserve">1.12. К.4.</t>
  </si>
  <si>
    <t xml:space="preserve">1.12. К.5.</t>
  </si>
  <si>
    <t xml:space="preserve">1.12. К.6.</t>
  </si>
  <si>
    <t xml:space="preserve">1.12. К.7.</t>
  </si>
  <si>
    <t xml:space="preserve">1.12. К.8.</t>
  </si>
  <si>
    <t>1.13.</t>
  </si>
  <si>
    <t xml:space="preserve">Мероприятие (результат) «Предоставлены услуги по выплате пособий малоимущим гражданам и гражданам, оказавшимся в трудной жизненной ситуации» в 2025 году реализации</t>
  </si>
  <si>
    <t xml:space="preserve">Барахтенко М.Ю. – заместитель начальника отдела по работе с льготными категориями граждан  и пожилыми людьми управления социальной защиты населения администрации Ивнянского района</t>
  </si>
  <si>
    <t xml:space="preserve">1.13. К.1.</t>
  </si>
  <si>
    <t xml:space="preserve">Контрольная точка «Подготовлена заявка         о предоставлении меры социальной поддержки (в том числе размер и количество получателей)»</t>
  </si>
  <si>
    <t xml:space="preserve">1.13. К.2.</t>
  </si>
  <si>
    <t xml:space="preserve">1.13. К.3.</t>
  </si>
  <si>
    <t xml:space="preserve">1.13. К.4.</t>
  </si>
  <si>
    <t xml:space="preserve">1.13. К.5.</t>
  </si>
  <si>
    <t xml:space="preserve">1.13. К.6.</t>
  </si>
  <si>
    <t xml:space="preserve">1.13. К.7.</t>
  </si>
  <si>
    <t xml:space="preserve">1.13. К.8.</t>
  </si>
  <si>
    <t>1.14.</t>
  </si>
  <si>
    <t xml:space="preserve">Мероприятие (результат) «Предоставлены услуги по предоставлению финансовых выплат услугам связи ветеранам боевых действий и другим категориям военнослужащих, лицам, привлекавшимся органами местной власти к разминированию территорий и объектов  в период 1943 - 1950 годов» в 2025 году </t>
  </si>
  <si>
    <t xml:space="preserve">1.14. К.1.</t>
  </si>
  <si>
    <t xml:space="preserve">1.14. К.2.</t>
  </si>
  <si>
    <t xml:space="preserve">1.14. К.3.</t>
  </si>
  <si>
    <t xml:space="preserve">1.14. К.4.</t>
  </si>
  <si>
    <t xml:space="preserve">1.14. К.5.</t>
  </si>
  <si>
    <t xml:space="preserve">1.14. К.6.</t>
  </si>
  <si>
    <t xml:space="preserve">1.14. К.7.</t>
  </si>
  <si>
    <t xml:space="preserve">1.14. К.8.</t>
  </si>
  <si>
    <t>1.15.</t>
  </si>
  <si>
    <t xml:space="preserve">Мероприятие (результат) «Предоставлены услуги на выплату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     в районах боевых действий; вдовам погибших (умерших) ветеранов подразделений особого риска» в 2025 году реализации</t>
  </si>
  <si>
    <t xml:space="preserve">1.15. К.1.</t>
  </si>
  <si>
    <t xml:space="preserve">1.15. К.2.</t>
  </si>
  <si>
    <t xml:space="preserve">1.15. К.3.</t>
  </si>
  <si>
    <t xml:space="preserve">1.15. К.4.</t>
  </si>
  <si>
    <t xml:space="preserve">1.15. К.5.</t>
  </si>
  <si>
    <t xml:space="preserve">1.15. К.6.</t>
  </si>
  <si>
    <t xml:space="preserve">1.15. К.7.</t>
  </si>
  <si>
    <t xml:space="preserve">1.15. К.8.</t>
  </si>
  <si>
    <t>1.16.</t>
  </si>
  <si>
    <t xml:space="preserve">Мероприятие (результат) «Предоставлены услуги по оплате ежемесячных денежных выплат лицам, родившимся в период с 22 июня 1923 года по 3 сентября 1945 года (Дети войны)» в 2025 году реализации</t>
  </si>
  <si>
    <t xml:space="preserve">Юдина Т.Н. - заместитель начальника управления социальной защиты населения администрации Ивнянского района</t>
  </si>
  <si>
    <t xml:space="preserve">1.16. К.1.</t>
  </si>
  <si>
    <t xml:space="preserve">Контрольная точка «Подготовлена заявка о предоставлении меры социальной поддержки»</t>
  </si>
  <si>
    <t xml:space="preserve">1.16. К.2.</t>
  </si>
  <si>
    <t xml:space="preserve">1.16. К.3.</t>
  </si>
  <si>
    <t xml:space="preserve">1.16. К.4.</t>
  </si>
  <si>
    <t xml:space="preserve">1.16. К.5.</t>
  </si>
  <si>
    <t xml:space="preserve">1.16. К.6.</t>
  </si>
  <si>
    <t xml:space="preserve">1.16. К.7.</t>
  </si>
  <si>
    <t xml:space="preserve">1.16. К.8.</t>
  </si>
  <si>
    <t>1.17.</t>
  </si>
  <si>
    <t xml:space="preserve">Мероприятие (результат)
«Предоставлена гражданам материальная и иная помощь для погребения в 2025 году реализации
</t>
  </si>
  <si>
    <t xml:space="preserve">1.17. К.1.</t>
  </si>
  <si>
    <t xml:space="preserve">1.17. К.2.</t>
  </si>
  <si>
    <t xml:space="preserve">1.17. К.3.</t>
  </si>
  <si>
    <t xml:space="preserve">1.17. К.4.</t>
  </si>
  <si>
    <t xml:space="preserve">1.17. К.5.</t>
  </si>
  <si>
    <t xml:space="preserve">1.17. К.6.</t>
  </si>
  <si>
    <t xml:space="preserve">1.17. К.7.</t>
  </si>
  <si>
    <t xml:space="preserve">1.17. К.8.</t>
  </si>
  <si>
    <t>1.18.</t>
  </si>
  <si>
    <t xml:space="preserve">Мероприятие (результат) «Предоставлена социальная поддержка лицам, которым присвоено звание «Почетный гражданин Ивнянского района»« в 2025 году реализации</t>
  </si>
  <si>
    <t xml:space="preserve">Мазнева А.И. - консультант отдела по работе               с льготными категориями граждан и пожилыми людьми управления социальной защиты населения администрации Ивнянского района</t>
  </si>
  <si>
    <t xml:space="preserve">1.18. К.1.</t>
  </si>
  <si>
    <t xml:space="preserve">Мазнева А.И. - консультант отдела по работе с льготными категориями граждан и пожилыми людьми управления социальной защиты населения администрации Ивнянского района</t>
  </si>
  <si>
    <t xml:space="preserve">1.18. К.2.</t>
  </si>
  <si>
    <t xml:space="preserve">1.18. К.3.</t>
  </si>
  <si>
    <t xml:space="preserve">1.18. К.4.</t>
  </si>
  <si>
    <t xml:space="preserve">Мазнева А.И. - консультант отдела по работе  с льготными категориями граждан и пожилыми людьми управления социальной защиты населения администрации Ивнянского района</t>
  </si>
  <si>
    <t xml:space="preserve">1.18. К.5.</t>
  </si>
  <si>
    <t xml:space="preserve">1.18. К.6.</t>
  </si>
  <si>
    <t xml:space="preserve">1.18. К.7.</t>
  </si>
  <si>
    <t xml:space="preserve">1.18. К.8.</t>
  </si>
  <si>
    <t>1.19.</t>
  </si>
  <si>
    <t xml:space="preserve">Мероприятие (результат) «Предоставлены выплаты боевых действий, проживающих на территории Ивнянского района» в 2025 году реализации</t>
  </si>
  <si>
    <t xml:space="preserve">1.19. К.1.</t>
  </si>
  <si>
    <t xml:space="preserve">1.19. К.2.</t>
  </si>
  <si>
    <t xml:space="preserve">1.19. К.3.</t>
  </si>
  <si>
    <t xml:space="preserve">1.19. К.4.</t>
  </si>
  <si>
    <t xml:space="preserve">1.19. К.5.</t>
  </si>
  <si>
    <t xml:space="preserve">1.19. К.6.</t>
  </si>
  <si>
    <t xml:space="preserve">1.19. К.7.</t>
  </si>
  <si>
    <t xml:space="preserve">1.19. К.8.</t>
  </si>
  <si>
    <t>1.20.</t>
  </si>
  <si>
    <t xml:space="preserve">Мероприятие (результат) «Предоставлена единовременная выплата денежных средств (подъёмных) врачам ОГБУЗ «Ивнянская ЦРБ»« в 2025 году реализации</t>
  </si>
  <si>
    <t xml:space="preserve">1.20. К.1.</t>
  </si>
  <si>
    <t xml:space="preserve">1.20. К.2.</t>
  </si>
  <si>
    <t xml:space="preserve">Мазнева А.И. - консультант отдела по работе   с льготными категориями граждан и пожилыми людьми управления социальной защиты населения администрации Ивнянского района</t>
  </si>
  <si>
    <t xml:space="preserve">1.20. К.3.</t>
  </si>
  <si>
    <t xml:space="preserve">1.20. К.4.</t>
  </si>
  <si>
    <t xml:space="preserve">1.20. К.5.</t>
  </si>
  <si>
    <t xml:space="preserve">1.20. К.6.</t>
  </si>
  <si>
    <t xml:space="preserve">1.20. К.7.</t>
  </si>
  <si>
    <t xml:space="preserve">1.20. К.8.</t>
  </si>
  <si>
    <t xml:space="preserve">Реализация переданных полномочий в сфере социальной защиты населения</t>
  </si>
  <si>
    <t xml:space="preserve">Мероприятие: «Обеспечено оказание услуг гражданам предоставленных в форме на дому и полустационарной форме на 2025-2027гг.» </t>
  </si>
  <si>
    <t xml:space="preserve">Мошкина О.Н. – директор МБУСОССЗН «Комплексный центр социального обслуживания населения» Ивнянского района</t>
  </si>
  <si>
    <t xml:space="preserve">Копии ежеквартальных отчетов</t>
  </si>
  <si>
    <t xml:space="preserve">Контрольная точка «Опубликовано муниципальное задание на оказание муниципальных услуг (выполнение работ)  на 2025-2027гг. на официальном сайте bas.gov.ru»</t>
  </si>
  <si>
    <t xml:space="preserve">Наконечная О.А.. - главный бухгалтер отдела бухгалтерского учета, планирования и финансирования социальной защиты населения администрации Ивнянского района</t>
  </si>
  <si>
    <t xml:space="preserve">Контрольная точка «Предоставлен отчет о выполнении Муниципального задания»</t>
  </si>
  <si>
    <t xml:space="preserve">1.1 К.3.</t>
  </si>
  <si>
    <t xml:space="preserve">Контрольная точка «Предоставлен отчет об оказании услуг гражданам предоставленных в форме на дому и полустационарной форме</t>
  </si>
  <si>
    <t xml:space="preserve">Середина Н.И. – заведующий отделением социального обслуживания на дому граждан пожилого возраста и инвалидов МБУСОССЗН «Комплексный центр социального обслуживания населения» Ивнянского района</t>
  </si>
  <si>
    <t xml:space="preserve">1.1. К. 6.</t>
  </si>
  <si>
    <t xml:space="preserve">1.1 К.7</t>
  </si>
  <si>
    <t xml:space="preserve">Контрольная точка «Предоставлен отчет об оказании услуг гражданам предоставленных в форме на дому и полустационарной форме»</t>
  </si>
  <si>
    <t xml:space="preserve">1.1. К.8</t>
  </si>
  <si>
    <t xml:space="preserve">Контрольная точка «Опубликовано муниципальное задание на оказание муниципальных услуг (выполнение работ) на 2026-2028 на официальном сайте bas.gov.ru»</t>
  </si>
  <si>
    <t xml:space="preserve">Мероприятие (результат) «Предоставлены компенсации на жилищно-коммунальные услуги  работникам МБУСОССЗН «Комплексный центр социального обслуживания населения», проживающих и (или) работающим в сельской местности»</t>
  </si>
  <si>
    <t xml:space="preserve">Скан муниципального задания на оказание муниципальных услуг</t>
  </si>
  <si>
    <t xml:space="preserve">1.2 К. 1</t>
  </si>
  <si>
    <t xml:space="preserve">Контрольная точка. «Сформирована ведомость  на оплату компенсации работникам МБУСОССЗН «Комплексный центр социального обслуживания населения» Ивнянского района»</t>
  </si>
  <si>
    <t>31.02.2025</t>
  </si>
  <si>
    <t xml:space="preserve">Жугина Н.Г. – главный бухгалтер МБУСОССЗН «Комплексный центр социального обслуживания населения» Ивнянского района</t>
  </si>
  <si>
    <t xml:space="preserve">1.2 К. 2</t>
  </si>
  <si>
    <t xml:space="preserve">Контрольная точка. «Сформирована заявка на выплату средств и зачислено на счета получателей»</t>
  </si>
  <si>
    <t xml:space="preserve">Барахтенко М.Ю. – заместитель начальника отдела по работе с льготными категориями граждан и пожилыми людьми администрации Ивнянского района</t>
  </si>
  <si>
    <t xml:space="preserve">1.2 К. 3</t>
  </si>
  <si>
    <t>31.06.2025</t>
  </si>
  <si>
    <t xml:space="preserve">1.2 К. 4</t>
  </si>
  <si>
    <t>31..06.2025</t>
  </si>
  <si>
    <t xml:space="preserve">1.2 К. 5</t>
  </si>
  <si>
    <t xml:space="preserve">1.2 К. 6</t>
  </si>
  <si>
    <t xml:space="preserve">Барахтенко М.С. – заместитель начальника отдела по работе с льготными категориями граждан и пожилыми людьми администрации Ивнянского района</t>
  </si>
  <si>
    <t xml:space="preserve">1.2 К. 7</t>
  </si>
  <si>
    <t xml:space="preserve">1.2 К. 8</t>
  </si>
  <si>
    <t xml:space="preserve">Мероприятие (результат) «Выплачены денежные средства на реализацию социально значимого проекта 
по одному из приоритетных направлений социально ориентированным некоммерческими организациями (НКО)»</t>
  </si>
  <si>
    <t xml:space="preserve">Наконечная О.А. – главный бухгалтер управления социальной защиты администрации Ивнянского района</t>
  </si>
  <si>
    <t xml:space="preserve">Копии соглашений</t>
  </si>
  <si>
    <t xml:space="preserve">1.3 К.1.</t>
  </si>
  <si>
    <t xml:space="preserve">Контрольная точка «Подписаны соглашения о предоставлении субсидии некоммерческим организациям на реализацию социально значимых проектов в 2025 году»</t>
  </si>
  <si>
    <t xml:space="preserve">Контрольная точка «Сформирована заявка на кассовый расход, согласно заявки от получателей субсидии</t>
  </si>
  <si>
    <t xml:space="preserve">Копии заявок</t>
  </si>
  <si>
    <t xml:space="preserve">Контрольная точка «Предоставлены отчеты о полученной субсидии некоммерческими организациями»</t>
  </si>
  <si>
    <t xml:space="preserve">Руководители некоммерческих организаций </t>
  </si>
  <si>
    <t xml:space="preserve">Руководители некоммерческих организаций</t>
  </si>
  <si>
    <t xml:space="preserve">Контрольная точка «Предоставлены отчеты о полученной субсидии некоммерческими организациями</t>
  </si>
  <si>
    <t xml:space="preserve">1.3. К.9.</t>
  </si>
  <si>
    <t xml:space="preserve">Мероприятие (результат) «Предоставлены ежемесячные пособия на ребенка гражданам, имеющим детей в 2025 году»</t>
  </si>
  <si>
    <t xml:space="preserve">Шевцова Е.А. – старший администратор отдела опеки, семьи, материнства и детства управления социальной защиты населения администрации Ивнянского района</t>
  </si>
  <si>
    <t xml:space="preserve">Контрольная точка «Подготовлена заявка о предоставлении меры социальной поддержки (в том числе размер и количество получателей)»</t>
  </si>
  <si>
    <t xml:space="preserve">Мероприятие (результат) Предоставлены меры социальной поддержки семьям, имеющих детей (единовременная выплата в связи с рождением четвертого ребенка, зарегистрированного на территории Ивнянского района; дополнительная мера социальной поддержки на вручение двух(трех)- местной коляски; обеспечение автономными пожарными извещателями мест проживания многодетных семей, приобретение новогодних подарков для детей инвалидов и детей, оставшихся без попечения родителей) в 2025 году реализации</t>
  </si>
  <si>
    <t xml:space="preserve">Мероприятие (результат) «Предоставлен материнский (семейный) капитал семьям, родившим третьего и последующих детей в 2025 году реализации»</t>
  </si>
  <si>
    <t xml:space="preserve">Мероприятие (результат) «Предоставлены меры социальной поддержки гражданам, являющимся усыновителями в 2025 году реализации»</t>
  </si>
  <si>
    <t xml:space="preserve">Азарова М.И. - заместитель начальника отдела опеки, семьи, материнства и детства управления социальной защиты населения администрации Ивнянского района</t>
  </si>
  <si>
    <t xml:space="preserve">Мероприятие (результат) «Предоставлены гражданам меры социальной поддержки на содержание ребенка в семье опекуна и приемной семье в 2025 году реализации»</t>
  </si>
  <si>
    <t xml:space="preserve">Мероприятие (результат) «Предоставлены вознаграждения, причитающиеся приемным родителям в 2025 году реализации»</t>
  </si>
  <si>
    <t xml:space="preserve">Мероприятие (результат) «Предоставлены меры социальной поддержки в части оплаты за содержание жилых помещений, закрепленных за детьми-сиротами и детьми, оставшимися без попечения родителей в 2025 году реализации»</t>
  </si>
  <si>
    <t xml:space="preserve">Мероприятие (результат) «Предоставлены меры социальной поддержки в части выплат услугам связи многодетным семьям, компенсации расходов на приобретение школьной формы учащимся первых классов общеобразовательных учреждений в 2025 году реализации»</t>
  </si>
  <si>
    <t xml:space="preserve">Мероприятие (результат) «Обеспечена деятельность отдела бухгалтерского учета, планирования и финансирования и отдела внешних коммуникаций и трудовых правоотношений управления социальной защиты населения администрации Ивнянского района»</t>
  </si>
  <si>
    <t xml:space="preserve">Оказано услуг по ведению бухгалтерского учета управления социальной защиты населения администрации Ивнянского района на основании заключенных соглашений</t>
  </si>
  <si>
    <t xml:space="preserve">Подготовлена  бухгалтерская, налоговая, статистическая и прочая отчетность</t>
  </si>
  <si>
    <t xml:space="preserve">Подготовлена бухгалтерская, налоговая, статистическая и прочая отчетности</t>
  </si>
  <si>
    <t xml:space="preserve">Мероприятие (результат) «Обеспечена деятельность управления социальной защиты населения администрации Ивнянского района  по осуществлению отдельных мер социальной защиты населения»</t>
  </si>
  <si>
    <t xml:space="preserve">Сформирована заявка на оплату расходов в министерство социальной защиты населения и труда Белгородской области в пределах лимитов текущего года</t>
  </si>
  <si>
    <t xml:space="preserve">Мероприятие (результат) «Обеспечена деятельность управления социальной защиты населения администрации Ивнянского района по опеке и попечительству в отношении несовершеннолетних и лиц  из числа детей-сирот и детей, оставшихся без попечения родителей»</t>
  </si>
  <si>
    <t xml:space="preserve">1.4. К.9.</t>
  </si>
  <si>
    <t xml:space="preserve">1.4. К.11.</t>
  </si>
  <si>
    <t xml:space="preserve">1.4. К.13.</t>
  </si>
  <si>
    <t xml:space="preserve">1.4. К.14.</t>
  </si>
  <si>
    <t xml:space="preserve">Мероприятие (результат) «Обеспечена деятельность управления социальной защиты населения администрации Ивнянского района по опеке          и попечительству в отношении совершеннолетних лиц»</t>
  </si>
  <si>
    <t xml:space="preserve">1.5. К.9.</t>
  </si>
  <si>
    <t xml:space="preserve">1.5. К.11.</t>
  </si>
  <si>
    <t xml:space="preserve">1.5. К.12.</t>
  </si>
  <si>
    <t xml:space="preserve">Сформирована отчетность управлением социальной защиты населения администрации Ивнянского района</t>
  </si>
  <si>
    <t xml:space="preserve">1.5. К.13.</t>
  </si>
  <si>
    <t xml:space="preserve">1.5. К.15.</t>
  </si>
  <si>
    <t xml:space="preserve">Мероприятие (результат) «Осуществлено материальное обеспечение деятельности управления социальной защиты населения администрации Ивнянского района  на организацию предоставления ежемесячных денежных компенсаций расходов              по оплате жилищно-коммунальных услуг»</t>
  </si>
  <si>
    <t xml:space="preserve">Мероприятие (результат) «Осуществлено материальное обеспечение деятельности управления социальной защиты населения администрации Ивнянского района на организацию предоставления социального пособия на погребение»</t>
  </si>
  <si>
    <t>Усл.ед.</t>
  </si>
  <si>
    <t xml:space="preserve">Формирование отчетности управлением социальной защиты населения администрации Ивнянского района</t>
  </si>
  <si>
    <t xml:space="preserve">Муниципальная программа № 4 «Развитие культуры Ивнянского района»</t>
  </si>
  <si>
    <t xml:space="preserve">Наименование задачи комплекса процессных мероприятий</t>
  </si>
  <si>
    <t xml:space="preserve">Мероприятие (результат) Увеличен уровень посещения муниципальных библиотек Ивнянского района на одного жителя.
</t>
  </si>
  <si>
    <t xml:space="preserve">               раз</t>
  </si>
  <si>
    <t xml:space="preserve">Быкова Татьяна Павловна, начальник МКУ «Управление культуры администрации муниципального района «Ивнянский район» Белгородской области</t>
  </si>
  <si>
    <t xml:space="preserve">отчёт по результатам работы за 1 квартал</t>
  </si>
  <si>
    <t>1.1.1.1</t>
  </si>
  <si>
    <t xml:space="preserve">Контрольная точка «Контрольная точка 1.1.1.1 «Утверждено муниципальное задание на оказание муниципальных услуг (выполнение работ) муниципальными библиотеками»</t>
  </si>
  <si>
    <t xml:space="preserve">Быкова Татьяна Павловна, начальник МКУ «Управление культуры администрации муниципального района «Ивнянский район» Белгородской области»; Савицкая Валентина Ивановна – главный экономист МКУ «Управление культуры администрации муниципального района «Ивнянский район» Белгородской области» </t>
  </si>
  <si>
    <r>
      <t xml:space="preserve">Муниципальное задание №5 </t>
    </r>
    <r>
      <rPr>
        <sz val="9"/>
        <rFont val="Times New Roman"/>
      </rPr>
      <t xml:space="preserve">УТВЕРЖДЕНО 09.01.2025 ГОДА</t>
    </r>
  </si>
  <si>
    <t>1.1.1.2.</t>
  </si>
  <si>
    <t xml:space="preserve">Контрольная точка 1.1.1.2
«Заключено Соглашение о порядке и условиях предоставления субсидии на выполнение муниципального задания на оказание муниципальных услуг (выполнение работ) с муниципальным бюджетным учреждением культуры «Центральная библиотечная система Ивнянского района»
</t>
  </si>
  <si>
    <t xml:space="preserve"> Савицкая Валентина Ивановна – главный экономист МКУ «Управление культуры администрации муниципального района «Ивнянский район» Белгородской области» </t>
  </si>
  <si>
    <t xml:space="preserve">соглашение №5 от 09января 2025 года</t>
  </si>
  <si>
    <t>1.1.1.3</t>
  </si>
  <si>
    <t xml:space="preserve">Контрольная точка 1.1.1.3 «Предоставлен предварительный отчет о выполнении муниципального задания»
</t>
  </si>
  <si>
    <t xml:space="preserve">Чертова Валентина Николаевна - директор муниципального бюджетного учреждения культуры «Централизованная библиотечная система Ивнянского района»; </t>
  </si>
  <si>
    <t>1.1.1.4</t>
  </si>
  <si>
    <t xml:space="preserve">Контрольная точка 1.1.1.4 «Услуга оказана (работы выполнены)»</t>
  </si>
  <si>
    <t xml:space="preserve">Мероприятие (результат) Проведены работы по формированию библиотечного фонда на физических (материальных носителях) в 2025 </t>
  </si>
  <si>
    <t xml:space="preserve">тыс. ед.</t>
  </si>
  <si>
    <t xml:space="preserve">Акты приемки поставленных товаров, выполненных работ, оказанных услуг от22.02.2025Поставщик АО "Почта России"</t>
  </si>
  <si>
    <t>1.2.1.1.</t>
  </si>
  <si>
    <t xml:space="preserve">Контрольная точка 1.2.1.1. «Закупка включена в План - график"</t>
  </si>
  <si>
    <t xml:space="preserve">Хныченко Елена Алексеевна -заместитель главного бухгалтера по закупочной деятельности МКУ «Управление культуры администрации муниципального района «Ивнянский район» Белгородской области»</t>
  </si>
  <si>
    <t xml:space="preserve">план- график</t>
  </si>
  <si>
    <t>1.2.1.2.</t>
  </si>
  <si>
    <t xml:space="preserve">Контрольная точка 1.2.1.2. «Заключены договоры об оказании услуг поставке товаров»</t>
  </si>
  <si>
    <t xml:space="preserve">договор на поставку товаров№147630 от 11.02.2025      Почта России</t>
  </si>
  <si>
    <t>1.2.1.3.</t>
  </si>
  <si>
    <t xml:space="preserve">Контрольная точка 1.2.1.3. «Произведена приемка поставленных товаров, выполненных работ, оказанных услуг»</t>
  </si>
  <si>
    <t>22,02.2025</t>
  </si>
  <si>
    <t xml:space="preserve">Чертова Валентина Николаевна - директор муниципального бюджетного учреждения культуры «Централизованная библиотечная система Ивнянского района»;    Лепетюх Татьяна Митрофановна главный бухгалтер МКУ «Управление культуры администрации муниципального района «Ивнянский район» Белгородской области»</t>
  </si>
  <si>
    <t xml:space="preserve">Акты приемки поставленных товаров, выполненных работ, оказанных услуг от22.02.2025</t>
  </si>
  <si>
    <t>1.2.1.4.</t>
  </si>
  <si>
    <t xml:space="preserve">Контрольная точка 1.2.1.4. «Произведена оплата товаров, выполненных работ, оказанных услуг»</t>
  </si>
  <si>
    <t xml:space="preserve">Платежные поручения            №5418,5431,5432 от 24.02.2025</t>
  </si>
  <si>
    <t xml:space="preserve"> "Мероприятие (результат)
Увеличен уровень посещения муниципальных музеев Ивнянского района на одного жителя".
</t>
  </si>
  <si>
    <t xml:space="preserve">Быкова Татьяна Павловна, начальник МКУ «Управление культуры администрации муниципального района «Ивнянский район» Белгородской области»</t>
  </si>
  <si>
    <t xml:space="preserve">Контрольная точка 1.1.1.1. «Утверждено муниципальное задание на. оказание муниципальных услуг (выполнение работ) муниципальными музеями» </t>
  </si>
  <si>
    <t xml:space="preserve">Быкова Татьяна Павловна, начальник МКУ «Управление культуры администрации муниципального района «Ивнянский район» Белгородской области»; Савицкая Валентина Ивановна – главный экономист МКУ «Управление культуры администрации муниципального района «Ивнянский район» Белгородской области»</t>
  </si>
  <si>
    <t xml:space="preserve">Утвержденное Муниципальное задание №4 УТВЕРЖДЕНО 09.01.2025 ГОДА
</t>
  </si>
  <si>
    <t xml:space="preserve">Контрольная точка 1.1.1.2. «Заключено соглашение о порядке и условиях предоставления субсидии на выполнение муниципального задания на оказание муниципальных услуг (выполнение работ) с муниципальными музеями»</t>
  </si>
  <si>
    <t>.</t>
  </si>
  <si>
    <t xml:space="preserve">Савицкая Валентина Ивановна – главный экономист МКУ «Управление культуры администрации муниципального района «Ивнянский район» Белгородской области»</t>
  </si>
  <si>
    <t xml:space="preserve">Заключённое соглашение соглашение №5 от 09января 2025 год
</t>
  </si>
  <si>
    <t xml:space="preserve">Контрольная точка 1.1.1.3. «Представлен предварительный
отчет о выполнении муниципального задания»
</t>
  </si>
  <si>
    <t xml:space="preserve">Лисачева Галина Вячеславовна- директор МБУК «Ивнянский историко – краеведческий музей»</t>
  </si>
  <si>
    <t xml:space="preserve">Контрольная точка 1.1.1.4. Предоставлен отчёт «Услуга оказана (работы
выполнены)»
</t>
  </si>
  <si>
    <t xml:space="preserve">Лисачева Галина Вячеславовна- директор МБУК «Ивнянский историко – краеведческий музей» Савицкая Валентина Ивановна – главный экономист МКУ «Управление культуры администрации муниципального района «Ивнянский район» Белгородской области»</t>
  </si>
  <si>
    <t xml:space="preserve">Наименование задачи «Создание условий для развития народного творчества и культурно-досуговой деятельности на территории Ивнянского района»</t>
  </si>
  <si>
    <t xml:space="preserve"> </t>
  </si>
  <si>
    <t xml:space="preserve"> Мероприятие (результат) Увеличен уровень посещения муниципальных учреждений культуры Ивнянского района на одного жителя»;
</t>
  </si>
  <si>
    <t xml:space="preserve">Раз </t>
  </si>
  <si>
    <t xml:space="preserve">Контрольная точка 1.1.1.1. «Утверждено муниципальное задание на оказание муниципальных услуг (выполнение работ) муниципальными учреждениями культуры» </t>
  </si>
  <si>
    <t xml:space="preserve">Утвержденное Муниципальное задание  УТВЕРЖДЕНО 09.01.2025 ГОДА
</t>
  </si>
  <si>
    <t xml:space="preserve"> Контрольная точка 1. 1.1.2. «Заключено соглашение о порядке и условиях предоставления субсидии на выполнение муниципального задания .
на оказание муниципальных услуг (выполнение работ) с муниципальными учреждениями культуры»
</t>
  </si>
  <si>
    <t xml:space="preserve">Заключённое соглашение от 09января 2025 год
</t>
  </si>
  <si>
    <t xml:space="preserve">Контрольная точка 1.1.1.3 «Представлен предварительный отчет о выполнении муниципального задания»
</t>
  </si>
  <si>
    <t xml:space="preserve">Миргородская Мария Вячеславовна –И.О. директора МБУК «Центр народного творчества Ивнянского района»</t>
  </si>
  <si>
    <t xml:space="preserve">Контрольная точка 1.1.1.4. «Услуга оказана работы выполнены)»
</t>
  </si>
  <si>
    <t xml:space="preserve">Миргородская Мария Вячеславовна –И.О. директора МБУК «Центр народного творчества Ивнянского района»
</t>
  </si>
  <si>
    <t xml:space="preserve">Наименование задачи 1 «Сохранение и развитие отечественной системы художественного образования, традиций по выявлению, обучению и поддержке одаренных детей Ивнянского района»
</t>
  </si>
  <si>
    <t xml:space="preserve">Мероприятие (результат) «Увеличен уровень посещения   на одного учащегося Ивнянского района мероприятий, направленных на сохранение и развитие художественного образования и выявления одарённых детей, проводимых Муниципальным бюджетным учреждение дополнительного образования   "Детская школа искусств" п. Ивня 
</t>
  </si>
  <si>
    <t>1.1.2..</t>
  </si>
  <si>
    <t xml:space="preserve">Мероприятие (результат) «Обеспечена деятельность отделений по предпрофельным дополнительным программам» в 2025 году реализации</t>
  </si>
  <si>
    <t xml:space="preserve">   единица</t>
  </si>
  <si>
    <t xml:space="preserve">Контрольная точка 1.1.1.1. «Утверждено муниципальное задание на оказание муниципальных услуг (выцолнение работ) проводимых Муниципальным бюджетным учреждение дополнительного образования   "Детская школа искусств" п. Ивня Ивнянского района</t>
  </si>
  <si>
    <t xml:space="preserve">Контрольная точка 1.1.1.2.«Заключено соглашение о порядке и условиях предоставления субсидии на выполнение муниципального задания на оказание муниципальных услуг (выполнение работ) с Муниципальным бюджетным учреждение дополнительного образования   "Детская школа искусств" п. Ивня Ивнянского района»</t>
  </si>
  <si>
    <t xml:space="preserve"> Контрольная точка 1.1.1.3. «Предоставлен предварительный отчет о выполнении муниципального задания» </t>
  </si>
  <si>
    <t xml:space="preserve">Гончарова Олеся Андреевна – директор муниципального бюджетного учреждения дополнительного образования   "Детская школа искусств" п. Ивня Ивнянского района»</t>
  </si>
  <si>
    <t xml:space="preserve">Контрольная точка 1.1.1.4. «Услуга оказана (работы выполнены)»
</t>
  </si>
  <si>
    <t xml:space="preserve">Гончарова Олеся Андреевна –директор муниципального бюджетного учреждения дополнительного образования   "Детская школа искусств" п. Ивня Ивнянского района»</t>
  </si>
  <si>
    <t xml:space="preserve">наименование задачи 1 «Повышение вовлечённости граждан в деятельность в сфере культуры , в том числе поддержка творческих инициатив и поектов»
</t>
  </si>
  <si>
    <t xml:space="preserve"> Мероприятие
(результат) «Разработаны совместно с жителями Ивнянского района 
 и реализованы    творческие инициативные проекты, получивший государственную поддержку».
</t>
  </si>
  <si>
    <t xml:space="preserve">Контрольная точка 1.1.1.1. «Закупки включены в план- график»</t>
  </si>
  <si>
    <t xml:space="preserve">Контрольная точка 1.1.1.2. «Сведения о муниципальных контрактах внесены в реестр контрактов, заключенных заказчиками по результатам закупок»</t>
  </si>
  <si>
    <t xml:space="preserve"> 'Контрольная точка 1.1.1.3. «Произведена приемка поставленных товаров, выполненных работ, оказанных услуг»</t>
  </si>
  <si>
    <t xml:space="preserve">Миргородская Мария Вячеславовеа  –и.о. директора МБУК «Центр народного творчества Ивнянского района»; Лепетюх Татьяна Митрофановна главный бухгалтер МКУ «Управление культуры администрации муниципального района «Ивнянский район» Белгородской области»</t>
  </si>
  <si>
    <t xml:space="preserve">Контрольная точка 1.1.1.4. «Произведена оплата товаров, выполненных работ, оказанных услуг»</t>
  </si>
  <si>
    <t xml:space="preserve">наименование задачи 1 «Увеличение числа обращений к цифровым ресурсам в сфере культуры»
</t>
  </si>
  <si>
    <t xml:space="preserve">1 Мероприятие (результат) «Увеличена доля количества обращений к цифровым ресурсам в сфере культуры в сравнении с базовым значением»</t>
  </si>
  <si>
    <t xml:space="preserve">            %</t>
  </si>
  <si>
    <t xml:space="preserve">Быкова Татьяна Павловна, начальник МКУ «Управление культуры администрации муниципального района «Ивнянский район» Белгородской области»
</t>
  </si>
  <si>
    <t xml:space="preserve">План закупок</t>
  </si>
  <si>
    <t xml:space="preserve">Реестр контрактов</t>
  </si>
  <si>
    <t xml:space="preserve">наименование задачи 1 «Муниципальная охрана и популяризация объектов культурного наследия (памятников истории и культуры)»
</t>
  </si>
  <si>
    <t xml:space="preserve">Мероприятие (результат) «Объекты культурного наследия обеспечены учётной документацией» в 2025 году реализации</t>
  </si>
  <si>
    <t xml:space="preserve">единица </t>
  </si>
  <si>
    <t xml:space="preserve">планируется сделать охранные обязательства в мае 2025 года на памятник Федерального значения "Рубеж"Показатель учитывается по году.</t>
  </si>
  <si>
    <t xml:space="preserve">Хныченко Елена Алексеевна-заместитель главного бухгалтера по закупочной деятельности МКУ «Управление культуры администрации муниципального района «Ивнянский район» Белгородской области»</t>
  </si>
  <si>
    <t xml:space="preserve">Акты приемки поставленных товаров, выполненных работ, оказанных услуг</t>
  </si>
  <si>
    <t xml:space="preserve">Миргородская Мария Вячеславовеа  – и.о. директора МБУК «Центр народного творчества Ивнянского района»; Лепетюх Татьяна Митрофановна главный бухгалтер МКУ «Управление культуры администрации муниципального района «Ивнянский район» Белгородской области»</t>
  </si>
  <si>
    <t xml:space="preserve">Платежные поручения</t>
  </si>
  <si>
    <t>1.2..1.</t>
  </si>
  <si>
    <t xml:space="preserve">Мероприятие (результат) «Проведены мероприятия, направленные на популяризацию объектов культурного наследия Ивнянского района». В 2025 году реализации</t>
  </si>
  <si>
    <t xml:space="preserve">наименование задачи 1 . «Реализация основных направлений муниципальной политики Ивнянского района в целях создания благоприятных условий для устойчивого развития в сфере культуры)»
</t>
  </si>
  <si>
    <t xml:space="preserve">Мероприятие (результат) «Организовано ведение бухгалтерского учёта по подведомственным учреждениям управления культуры, информационное и ресурсное обеспечение»</t>
  </si>
  <si>
    <t xml:space="preserve">Быкова Татьяна Павловна, начальник МКУ «Управление культуры администрации муниципального района «Ивнянский район» Белгородской области»; Лепетюх Татьяна Митрофановна главный бухгалтер МКУ «Управление культуры администрации муниципального района «Ивнянский район» Белгородской области»</t>
  </si>
  <si>
    <t xml:space="preserve">Отчет о финансовых результатах деятельности</t>
  </si>
  <si>
    <t xml:space="preserve">данный проказатель учитывается по году.численность работающих в 1 квартале 2025 года составила 87 единиц.</t>
  </si>
  <si>
    <t>1.1.2</t>
  </si>
  <si>
    <t xml:space="preserve">Мероприятие (результат) «Мероприятие (результат) «Осуществлено обеспечение функций органов местного самоуправления управления культуры администрации муниципального района «Ивнянский район» Белгородской области»</t>
  </si>
  <si>
    <t xml:space="preserve">данный проказатель учитывается по году.численность работающих в 1 квартале 2025 года, обеспечивающих функций органов местного самоуправления управления культуры администрации муниципального района «Ивнянский район» Белгородской области»составила 5 единиц.</t>
  </si>
  <si>
    <t xml:space="preserve">Мероприятие (результат) Организованны и проведены мероприятия в рамках подпрограммы «Молодежь Ивнянского района» в 2025 году реализации</t>
  </si>
  <si>
    <t xml:space="preserve">Быкова Елена Юрьевна, Директор МКУ "УМПТиС"</t>
  </si>
  <si>
    <t xml:space="preserve">Отчёт по мероприятиям за 1 квартал</t>
  </si>
  <si>
    <t>1.1.К.1.1</t>
  </si>
  <si>
    <t xml:space="preserve">Контрольная точка 1.1 Закупка материальной базы</t>
  </si>
  <si>
    <t>1.1.К.1.2</t>
  </si>
  <si>
    <t xml:space="preserve">Контрольная точка 1.2. Формирование списка награжденных</t>
  </si>
  <si>
    <t>1.1.К.1.3</t>
  </si>
  <si>
    <t xml:space="preserve">Контрольная точка 1.3. Проведение мероприятия</t>
  </si>
  <si>
    <t>1.1.К.1.4</t>
  </si>
  <si>
    <r>
      <rPr>
        <sz val="12"/>
        <rFont val="Times New Roman"/>
      </rPr>
      <t xml:space="preserve">Контрольная точка 1.4.</t>
    </r>
    <r>
      <rPr>
        <sz val="12"/>
        <rFont val="Calibri"/>
      </rPr>
      <t xml:space="preserve"> </t>
    </r>
    <r>
      <rPr>
        <sz val="12"/>
        <rFont val="Times New Roman"/>
      </rPr>
      <t xml:space="preserve">Организованны и проведены мероприятия по направлению «Здоровый образ жизни» в 2025 году реализации</t>
    </r>
  </si>
  <si>
    <t>X</t>
  </si>
  <si>
    <t>1.1.К.1.5</t>
  </si>
  <si>
    <t xml:space="preserve">Контрольная точка 1.5. Закупка материальной базы</t>
  </si>
  <si>
    <t>1.1.К.1.6</t>
  </si>
  <si>
    <t xml:space="preserve">Контрольная точка 1.6. Формирование списка участников</t>
  </si>
  <si>
    <t>1.1.К.1.7</t>
  </si>
  <si>
    <t xml:space="preserve">Контрольная точка 1.7. Проведение мероприятия</t>
  </si>
  <si>
    <t>1.1.К.1.8</t>
  </si>
  <si>
    <r>
      <rPr>
        <sz val="12"/>
        <rFont val="Times New Roman"/>
      </rPr>
      <t xml:space="preserve">Контрольная точка 1.8.</t>
    </r>
    <r>
      <rPr>
        <sz val="12"/>
        <rFont val="Calibri"/>
      </rPr>
      <t xml:space="preserve"> </t>
    </r>
    <r>
      <rPr>
        <sz val="12"/>
        <rFont val="Times New Roman"/>
      </rPr>
      <t xml:space="preserve">Организованны и проведены мероприятия по направлению «Молодые семьи» в 2025 году реализации</t>
    </r>
  </si>
  <si>
    <t>Х</t>
  </si>
  <si>
    <t>1.1.К.1.9</t>
  </si>
  <si>
    <t xml:space="preserve">Контрольная точка 1.9. Закупка материальной базы</t>
  </si>
  <si>
    <t>1.1.К.1.10</t>
  </si>
  <si>
    <t xml:space="preserve">Контрольная точка 1.10. Формирование списка участников</t>
  </si>
  <si>
    <t>1.1.К.1.11</t>
  </si>
  <si>
    <t xml:space="preserve">Контрольная точка 1.11. Проведение мероприятия</t>
  </si>
  <si>
    <t>1.1.К.1.12</t>
  </si>
  <si>
    <r>
      <rPr>
        <sz val="12"/>
        <rFont val="Times New Roman"/>
      </rPr>
      <t xml:space="preserve">Контрольная точка 1.12.</t>
    </r>
    <r>
      <rPr>
        <sz val="12"/>
        <rFont val="Calibri"/>
      </rPr>
      <t xml:space="preserve"> </t>
    </r>
    <r>
      <rPr>
        <sz val="12"/>
        <rFont val="Times New Roman"/>
      </rPr>
      <t xml:space="preserve">Организованны и проведены мероприятия по направлению «Молодежь, нуждающаяся в особой защите государства» в 2025 году реализации</t>
    </r>
  </si>
  <si>
    <t>1.1.К.1.13</t>
  </si>
  <si>
    <t xml:space="preserve">Контрольная точка 1.13. Закупка материальной базы</t>
  </si>
  <si>
    <t>1.1.К.1.14</t>
  </si>
  <si>
    <t xml:space="preserve">Контрольная точка 1.14. Формирование списка участников</t>
  </si>
  <si>
    <t>1.1.К.1.15</t>
  </si>
  <si>
    <t xml:space="preserve">Контрольная точка 1.15. Проведение мероприятия</t>
  </si>
  <si>
    <t>1.1.К.1.16</t>
  </si>
  <si>
    <r>
      <rPr>
        <sz val="12"/>
        <rFont val="Times New Roman"/>
      </rPr>
      <t xml:space="preserve">Контрольная точка 1.16.</t>
    </r>
    <r>
      <rPr>
        <sz val="12"/>
        <rFont val="Calibri"/>
      </rPr>
      <t xml:space="preserve"> </t>
    </r>
    <r>
      <rPr>
        <sz val="12"/>
        <rFont val="Times New Roman"/>
      </rPr>
      <t xml:space="preserve">Организованны и проведены мероприятия по направлению «Детские и молодежные общественные объединения» в 2025 году реализации</t>
    </r>
  </si>
  <si>
    <t>1.1.К.1.17</t>
  </si>
  <si>
    <t xml:space="preserve">Контрольная точка 1.17. Закупка материальной базы</t>
  </si>
  <si>
    <t>1.1.К.1.18</t>
  </si>
  <si>
    <t xml:space="preserve">Контрольная точка 1.18. Формирование списка участников</t>
  </si>
  <si>
    <t>1.1.К.1.19</t>
  </si>
  <si>
    <t xml:space="preserve">Контрольная точка 1.19. Проведение мероприятия</t>
  </si>
  <si>
    <t>1.1.К.1.20</t>
  </si>
  <si>
    <t xml:space="preserve">Контрольная точка 1.20. Организованы и проведены прочие мероприятия в 2025 году реализации</t>
  </si>
  <si>
    <t>1.1.К.1.21</t>
  </si>
  <si>
    <t xml:space="preserve">Контрольная точка 1.21. Закупка материальной базы</t>
  </si>
  <si>
    <t>1.1.К.1.22</t>
  </si>
  <si>
    <t xml:space="preserve">Контрольная точка 1.22. Формирование списка участников</t>
  </si>
  <si>
    <t>1.1.К.1.23</t>
  </si>
  <si>
    <t xml:space="preserve">Контрольная точка 1.23. Проведение мероприятия</t>
  </si>
  <si>
    <r>
      <t xml:space="preserve">Мероприятие (результат)</t>
    </r>
    <r>
      <rPr>
        <b/>
        <sz val="12"/>
        <rFont val="Calibri"/>
      </rPr>
      <t xml:space="preserve"> </t>
    </r>
    <r>
      <rPr>
        <b/>
        <sz val="12"/>
        <rFont val="Times New Roman"/>
      </rPr>
      <t xml:space="preserve">Организованны и проведены мероприятия по направлению Проектная деятельность в 2025 году реализации</t>
    </r>
  </si>
  <si>
    <t>1.2.К.1.1</t>
  </si>
  <si>
    <t xml:space="preserve">Контрольная точка 1.24. Закупка материальной базы</t>
  </si>
  <si>
    <t>1.2.К.1.2</t>
  </si>
  <si>
    <t xml:space="preserve">Контрольная точка 1.25. Формирование списка участников</t>
  </si>
  <si>
    <t>1.2.К.1.3</t>
  </si>
  <si>
    <t xml:space="preserve">Контрольная точка 1.26. Проведение мероприятия</t>
  </si>
  <si>
    <t>1.2.К.1.4</t>
  </si>
  <si>
    <t xml:space="preserve">Контрольная точка 1.27. Выделение средств победителям конкурса</t>
  </si>
  <si>
    <t xml:space="preserve">Мероприятие (результат) «Организованны и проведены мероприятия патриотической направленности» в 2025 году </t>
  </si>
  <si>
    <t xml:space="preserve">Быкова Елена Юрьевна, директор МКУ "УМПТиС"</t>
  </si>
  <si>
    <t xml:space="preserve">Контрольная точка 1.1 Закупка материальной баз </t>
  </si>
  <si>
    <t>1.1.К.2</t>
  </si>
  <si>
    <t xml:space="preserve">Контрольная точка 1.2. Формирование списка участников</t>
  </si>
  <si>
    <t>1.1.К.3</t>
  </si>
  <si>
    <t xml:space="preserve">Контрольная точка 1.3. Проведение мероприятия «Патриотические акции»</t>
  </si>
  <si>
    <t>1.1.К.4</t>
  </si>
  <si>
    <t xml:space="preserve">Контрольная точка 1.4 Закупка материальной базы</t>
  </si>
  <si>
    <t>1.1.К.5</t>
  </si>
  <si>
    <t xml:space="preserve">Контрольная точка 1.5. Формирование списка участников</t>
  </si>
  <si>
    <t>1.1.К.6</t>
  </si>
  <si>
    <t xml:space="preserve">Контрольная точка 1.6. Проведение мероприятия «Акции к 9 мая» </t>
  </si>
  <si>
    <t>1.1.К.7</t>
  </si>
  <si>
    <t xml:space="preserve">Контрольная точка 1.7 Закупка материальной базы</t>
  </si>
  <si>
    <t>1.1.К.8</t>
  </si>
  <si>
    <t xml:space="preserve">Контрольная точка 1.8. Формирование списка участников</t>
  </si>
  <si>
    <t>1.1.К.9</t>
  </si>
  <si>
    <t xml:space="preserve">Контрольная точка 1.9. Проведение мероприятия «День защитника Отечества»</t>
  </si>
  <si>
    <t>1.1.К.10</t>
  </si>
  <si>
    <t xml:space="preserve">Контрольная точка 1.10 Закупка материальной базы</t>
  </si>
  <si>
    <t>1.1.К.11</t>
  </si>
  <si>
    <t xml:space="preserve">Контрольная точка 1.11. Формирование списка участников</t>
  </si>
  <si>
    <t>1.1.К.12</t>
  </si>
  <si>
    <t xml:space="preserve">Контрольная точка 1.12. Проведение мероприятия «Военно-спортивное состязание Зарница 2.0»</t>
  </si>
  <si>
    <t>1.1.К.13</t>
  </si>
  <si>
    <t xml:space="preserve">Контрольная точка 1.13 Закупка материальной базы</t>
  </si>
  <si>
    <t>1.1.К.14</t>
  </si>
  <si>
    <t xml:space="preserve">Контрольная точка 1.14 Формирование списка участников</t>
  </si>
  <si>
    <t>1.1.К.15</t>
  </si>
  <si>
    <t xml:space="preserve">Контрольная точка 1.15 Проведение мероприятия «Военно-спортивное испытание Путь силы»</t>
  </si>
  <si>
    <t>1.1.К.16</t>
  </si>
  <si>
    <t xml:space="preserve">Контрольная точка 1.16 Закупка материальной базы</t>
  </si>
  <si>
    <t>1.1.К.17</t>
  </si>
  <si>
    <t xml:space="preserve">Контрольная точка 1.17 Формирование списка участников</t>
  </si>
  <si>
    <t>1.1.К.18</t>
  </si>
  <si>
    <t xml:space="preserve">Контрольная точка 1.18 Проведение мероприятия «Соревнования по АРБ»</t>
  </si>
  <si>
    <t>1.1.К.19</t>
  </si>
  <si>
    <t xml:space="preserve">Контрольная точка 1.19 Закупка материальной базы</t>
  </si>
  <si>
    <t>1.1.К.20</t>
  </si>
  <si>
    <t xml:space="preserve"> Контрольная точка 1.20 Формирование списка участников</t>
  </si>
  <si>
    <t>1.1.К.21</t>
  </si>
  <si>
    <t xml:space="preserve">Контрольная точка 1.21 Проведение мероприятия «Акция Блокадный хлеб»</t>
  </si>
  <si>
    <t>1.1.К.22</t>
  </si>
  <si>
    <t xml:space="preserve"> Контрольная точка 1.22 Закупка материальной базы</t>
  </si>
  <si>
    <t>1.1.К.23</t>
  </si>
  <si>
    <t xml:space="preserve"> Контрольная точка 1.23 Формирование списка участников</t>
  </si>
  <si>
    <t>1.1.К.24</t>
  </si>
  <si>
    <t xml:space="preserve">   Контрольная точка 1.24  Проведение мероприятия «Мероприятия по сохранению исторической памяти»</t>
  </si>
  <si>
    <t xml:space="preserve">Мероприятие (результат) Организованны и проведены мероприятия в рамках комплекса процессных мероприятий «Совершенствование и развитие добровольческой (волонтерской) деятельности на территории Ивнянского района»</t>
  </si>
  <si>
    <t>%</t>
  </si>
  <si>
    <t xml:space="preserve">Мероприятие (результат) Обеспечена деятельность и функционирование МКУ «УМПТиС» администрации Ивнянского района в 2025 году реализации</t>
  </si>
  <si>
    <t xml:space="preserve">Выгрузка по освоению бюджета за 1 квартал</t>
  </si>
  <si>
    <t xml:space="preserve">1.1.К 1</t>
  </si>
  <si>
    <t xml:space="preserve">Контрольная точка 1.1 обеспечена заработная плата по категориям работников, не попадающим под повышение по указам Презедента РФ </t>
  </si>
  <si>
    <t xml:space="preserve">1.1.К 2</t>
  </si>
  <si>
    <t xml:space="preserve">Контрольная точка 1.2 обеспечено начисление на выплаты по оплате труда категориям работников, не попадающим под повышение по указам Президента РФ </t>
  </si>
  <si>
    <t xml:space="preserve">1.1.К 3</t>
  </si>
  <si>
    <t xml:space="preserve">Контрольная точка 1.3 обеспечены выплаты на транспортные услуги</t>
  </si>
  <si>
    <t xml:space="preserve">1.1.К 4</t>
  </si>
  <si>
    <t xml:space="preserve">Контрольная точка 1.4 обеспечена оплата текущего ремонта оборудования и инвентаря</t>
  </si>
  <si>
    <t xml:space="preserve">1.1.К 5</t>
  </si>
  <si>
    <t xml:space="preserve">Контрольная точка 1.5 обеспечена оплата текущего ремонта зданий и сооружений</t>
  </si>
  <si>
    <t xml:space="preserve">1.1.К 6</t>
  </si>
  <si>
    <t xml:space="preserve">Контрольная точка 1.6 обеспечена оплата прочих расходов, услуг</t>
  </si>
  <si>
    <t xml:space="preserve">1.1.К 7</t>
  </si>
  <si>
    <t xml:space="preserve">Контрольная точка 1.7 обеспечена выплата пособий за первые три дня временной нетрудоспособности «не указанных» категорий работников</t>
  </si>
  <si>
    <t xml:space="preserve">1.1.К 8</t>
  </si>
  <si>
    <t xml:space="preserve">Контрольная точка 1.8 оплата на приобретение оборудования</t>
  </si>
  <si>
    <t xml:space="preserve">Комплекс процессных мероприятий № 1 «Создание условий для развития физической культуры и спорта, пропаганда здорового образа жизни среди различных категорий населения района»</t>
  </si>
  <si>
    <t xml:space="preserve">Мероприятие (результат) «Организованны и проведены мероприятия в рамках подпрограммы «Развитие физической культуры и спорта на территории Ивнянского района»</t>
  </si>
  <si>
    <t xml:space="preserve">Контрольная точка 1.1 Обеспечена заработная плата по категориям работников, не попадающим под повышение по указам Презедента РФ </t>
  </si>
  <si>
    <t xml:space="preserve">Контрольная точка 1.2 Обеспечено начисление на выплаты по оплате труда категориям работников, не попадающим под повышение по указам Президента РФ </t>
  </si>
  <si>
    <t xml:space="preserve">Контрольная точка 1.3 Обеспечены выплаты на транспортные услуги</t>
  </si>
  <si>
    <t xml:space="preserve">Контрольная точка 1.4 Обеспечена оплата текущего ремонта оборудования и инвентаря</t>
  </si>
  <si>
    <t xml:space="preserve">Контрольная точка 1.5 Обеспечена оплата текущего ремонта зданий и сооружений</t>
  </si>
  <si>
    <t xml:space="preserve">Контрольная точка 1.6 Обеспечена оплата прочих расходов, услуг</t>
  </si>
  <si>
    <t xml:space="preserve">Контрольная точка 1.7 Обеспечена выплата пособий за первые три дня временной нетрудоспособности «не указанных» категорий работников</t>
  </si>
  <si>
    <t xml:space="preserve">Контрольная точка 1.8 Оплата на приобретение оборудования</t>
  </si>
  <si>
    <t xml:space="preserve">Контрольная точка 1.9. Капитальный ремонт в рамках физической культуры и массового спорта</t>
  </si>
  <si>
    <t xml:space="preserve">Контрольная точка 1.10. Обеспечение деятельности в рамках физической культуры и массового спорта в сельских поселениях</t>
  </si>
  <si>
    <t xml:space="preserve">Исполнение муниципальных функций Физкультурно-оздоровительного комплекса п. Ивня в соответствии с действующим законодательством</t>
  </si>
  <si>
    <t xml:space="preserve">Мероприятие (результат) «Обеспечена деятельность и функционирование Физкультурно-оздоровительного комплекса п. Ивня » в 2025 году реализации</t>
  </si>
  <si>
    <t xml:space="preserve">Контрольная точка 1.1 Обеспечена заработная плата по категориям работников, не попадающим под повышение по указам Президента РФ </t>
  </si>
  <si>
    <t xml:space="preserve">Мероприятие (результат) «Обеспечена деятельность и функционирование плавательного бассейна п. Ивня» в 2025 году реализации</t>
  </si>
  <si>
    <t xml:space="preserve">Мероприятие (результат) «Обеспечена деятельность и функционирование Дома спорта с. Новенькое» в 2025 году реализации</t>
  </si>
  <si>
    <t xml:space="preserve">Мероприятие (результат) Организованы и проведены мероприятия в рамках программы «Развитие туризма на территории Ивнянского района» в 2025 году реализации</t>
  </si>
  <si>
    <t xml:space="preserve">Расчетные данные по итогу 1 квартала 2025 года </t>
  </si>
  <si>
    <t xml:space="preserve">Контрольная точка 1.3. Проведение мероприятий</t>
  </si>
  <si>
    <t xml:space="preserve">Контрольная точка 1.3. обеспечена выплата пособий за первые три дня временной нетрудоспособности «не указанных» категорий работников</t>
  </si>
  <si>
    <t xml:space="preserve">Мероприятие (результат): «Организованы и проведены ежегодные районные конкурсы для субъектов малого и среднего предпринимательства»  </t>
  </si>
  <si>
    <t xml:space="preserve">Галкина Н.А., начальник отдела экономического развития и потребительского рынка администрации Ивнянского района </t>
  </si>
  <si>
    <t xml:space="preserve">Постановление администрации муниципального района «Ивнянский район» от 18 декабря 2024 года № 474     "О проведении районного конкурса на определение победителей среди субъектов малого и среднего предпринимательства Ивнянского района на лучшее новогоднее оформление коммерческих объектов". Распоряжение администрации муниципального района «Ивнянский район» от 16 января 2025 года № 10-р "О награждении по итогам районного конкурса  на определение победителей среди субъектов малого и среднего предпринимательства Ивнянского района на лучшее новогоднее оформление коммерческих объектов"</t>
  </si>
  <si>
    <t xml:space="preserve">Контрольная точка: «Проведен районный конкурс»</t>
  </si>
  <si>
    <t xml:space="preserve">Мероприятие (результат): «Обеспечено участие субъектам малого и среднего предпринимательства Ивнянского района в ярмарках, фестивалях,  выставках, форумах»</t>
  </si>
  <si>
    <t>1</t>
  </si>
  <si>
    <t xml:space="preserve">Мероприятие (результат): «Оказана информационная и консультационная поддержка субъектам малого и среднего предпринимательства». </t>
  </si>
  <si>
    <t>100</t>
  </si>
  <si>
    <t xml:space="preserve">Заключение </t>
  </si>
  <si>
    <t xml:space="preserve">Мероприятие (результат): «Проведение мероприятий по улучшению предпринимательского климата на территории Ивнянского района»  </t>
  </si>
  <si>
    <t xml:space="preserve">Количество </t>
  </si>
  <si>
    <t>2.2.К.1</t>
  </si>
  <si>
    <t xml:space="preserve">Контрольная точка: «Актуализирован реестр инвестиционных площадок» </t>
  </si>
  <si>
    <t xml:space="preserve">Реестр инвестиционных площадок (ссылка на размещения: https://admivnya.gosuslugi.ru/deyatelnost/napravleniya-deyatelnosti/investoru/dokumenty-2_2601.html, https://invest.gov.ru) Презентационный материал (ссылка: https://ivnya-r31.gosweb.gosuslugi.ru/deyatelnost/napravleniya-deyatelnosti/investoru/dokumenty-2_7179.html)</t>
  </si>
  <si>
    <t>2.2.К.2</t>
  </si>
  <si>
    <t xml:space="preserve">Контрольная точка: «Актуализирован инвестиционный профиль района» </t>
  </si>
  <si>
    <t xml:space="preserve">Инвестиционный профиль района (ссылка на размещения:https://ivnya-r31.gosweb.gosuslugi.ru/deyatelnost/napravleniya-deyatelnosti/investoru/dokumenty-3_6439.html) </t>
  </si>
  <si>
    <t>2.2.К.3</t>
  </si>
  <si>
    <t xml:space="preserve">Контрольная точка: «Актуализирован сводный Перечень муниципального имущества, свободного от прав третьих лиц, для предоставления и (или) пользование на долгосрочной основе субъектам  малого и среднего предпринимательства» </t>
  </si>
  <si>
    <t xml:space="preserve">Селиванова Н.И., начальник отдела  по управлению муниципальным имуществом                   и земельными ресурсами администрации Ивнянского района</t>
  </si>
  <si>
    <t xml:space="preserve">Перечень муниципального имущества, свободного от прав третьих лиц, для предоставления и (или) пользование  на долгосрочной основе субъектам  малого и среднего предпринимательств (ссылка на резмещение:https://admivnya.gosuslugi.ru/deyatelnost/napravleniya-deyatelnosti/imuschestvennaya-podderzhka-msp/dokumenty-6_7003.html)</t>
  </si>
  <si>
    <t>2.2.К.4</t>
  </si>
  <si>
    <t xml:space="preserve">Контрольная точка: «Утвержден перечень объектов, находящихся в собственности муниципального района «Ивнянский район», в отношении которых планируется заключение концессионных соглашений» </t>
  </si>
  <si>
    <t xml:space="preserve">Постановление администрации муниципального района «Ивнянский район» от 14 января 2025 года № 2 «Об утверждении перечня объектов, находящихся в собственности муниципального района «Ивнянский район», в отношении которых планируется заключение концессионных соглашений, и признании утратившим силу постановление администрации муниципального района «Ивнянский район» от 24 января 2024 года № 25»</t>
  </si>
  <si>
    <t>2.2.К.5</t>
  </si>
  <si>
    <t xml:space="preserve">Контрольная точка: «Актуализирован реестр проектов с использованием механизмов государственно-частного и муниципально-частного партнерства на территории Ивнянского района»</t>
  </si>
  <si>
    <t xml:space="preserve">Реестр проектов с использованием механизмов государственно-частного и муниципально-частного партнерства на территории Ивнянского района на 1 января 2025 года (ссылка на размещение: https://admivnya.gosuslugi.ru/deyatelnost/napravleniya-deyatelnosti/investoru/munitsipalno-chastnoe-partnerstvo/proekt/dokumenty_6955.html)</t>
  </si>
  <si>
    <t xml:space="preserve">Задача 1 Исполнение ЗБО от 28 июня 2010 года №349 «О наделении органов местного самоуправления полномочиями в области охраны труда»</t>
  </si>
  <si>
    <t xml:space="preserve">Мероприятие (результат): «Осуществлены полномочия в области охраны труда за счет средств местного бюджета»</t>
  </si>
  <si>
    <t xml:space="preserve">Процент </t>
  </si>
  <si>
    <t xml:space="preserve">Мошкин Д.Г., начальник отдела по труду и социальным вопросам администрации Ивнянского района</t>
  </si>
  <si>
    <t xml:space="preserve">Контрольная точка: «Проведена информационная кампания по вопросам охраны труда»</t>
  </si>
  <si>
    <t xml:space="preserve">Информация размещена в группе "Охрана труда в Ивнянском районе" месанджере (Телеграм)</t>
  </si>
  <si>
    <t xml:space="preserve">Мероприятие (результат: «Осуществлены полномочия в
области охраны труда за счет средств областного бюджета»</t>
  </si>
  <si>
    <t xml:space="preserve">Трудовой договор</t>
  </si>
  <si>
    <t>1.2.К.1</t>
  </si>
  <si>
    <t xml:space="preserve">Контрольная точка: «Актуализирован отчёт в области охраны труда на территории Ивнянского района»
</t>
  </si>
  <si>
    <t xml:space="preserve">04.02.2025, 03.03.2025</t>
  </si>
  <si>
    <t xml:space="preserve">Мероприятие (результат):
«Обеспечена безопасность
работникам предприятий
Ивнянского района»</t>
  </si>
  <si>
    <t>2.1.К.1.</t>
  </si>
  <si>
    <t xml:space="preserve">Контрольная точка: «Актуализирован список специалистов по охране труда»</t>
  </si>
  <si>
    <t xml:space="preserve">список специалистов по охране труда</t>
  </si>
  <si>
    <t>2.1.К.2.</t>
  </si>
  <si>
    <t xml:space="preserve">Контрольная точка: «Размещена информация в области охраны труда на официальном сайте администрации
района (https://admivnya.gosuslugi.ru/) и социальных сетя»</t>
  </si>
  <si>
    <t xml:space="preserve">24.01.2025, 27.01.2025, 20.02.2025, 26.02.2025, 13.03.2025, 24.03.2025 </t>
  </si>
  <si>
    <t xml:space="preserve">Информация https://admivnya.gosuslugi.ru/dlya-zhiteley/novosti-i-reportazhi/novosti-193_2088.html, https://admivnya.gosuslugi.ru/dlya-zhiteley/novosti-i-reportazhi/novosti-193_2092.html, https://admivnya.gosuslugi.ru/dlya-zhiteley/novosti-i-reportazhi/novosti-193_2168.html, https://admivnya.gosuslugi.ru/dlya-zhiteley/novosti-i-reportazhi/novosti-193_2179.html, https://admivnya.gosuslugi.ru/dlya-zhiteley/novosti-i-reportazhi/novosti-193_2216.html, https://admivnya.gosuslugi.ru/dlya-zhiteley/novosti-i-reportazhi/novosti-193_2246.html</t>
  </si>
  <si>
    <t xml:space="preserve">Задача 1. Создание условий для развития и увеличения количества субъектов малых форм хозяйствования (личных подсобных, крестьянских (фермерских) хозяйств и сельскохозяйственных потребительских кооперативов (СССПоК)).</t>
  </si>
  <si>
    <t xml:space="preserve">Мероприятие (результат) «Оказана информационная и консультационная поддержка сельскохозяйственных товаропроизводителей по различным вопросам предпринимательской деятельности» </t>
  </si>
  <si>
    <t xml:space="preserve">Кравченко М.А., начальник отдела устойчивого развития сельских территорий управления сельского хозяйства администрации Ивнянского района</t>
  </si>
  <si>
    <t xml:space="preserve">Мероприятие (результат) «Организовано участие сельскохозяйственных товаропроизводителей в ярмарочных мероприятиях»</t>
  </si>
  <si>
    <t xml:space="preserve">Контрольная точка «Проведены ярмарки по продаже сельскохозяйственной продукции»</t>
  </si>
  <si>
    <t xml:space="preserve">Отчет по форме Министерства сельского хозяйства и продовольствия Белгородской области</t>
  </si>
  <si>
    <t xml:space="preserve">Мероприятие (результат) «Проведены мероприятия по информационному наполнению официального сайта администрации района по вопросам получения поддержки в виде субсидии»  </t>
  </si>
  <si>
    <t xml:space="preserve">Ссылка на раздел с информацией</t>
  </si>
  <si>
    <t xml:space="preserve">Мероприятие (результат)
«Оказана информационная  и консультационная помощь гражданам, ИП, ИП К(Ф)Х при разработке бизнес-плана»</t>
  </si>
  <si>
    <t xml:space="preserve">Отчет о количестве заключивших соцконтракты </t>
  </si>
  <si>
    <t xml:space="preserve">Контрольная точка «Проведен областной  конкурс на получение грантовой поддержки»</t>
  </si>
  <si>
    <t xml:space="preserve">Мероприятие (результат)
«Обеспечена деятельность управления сельского хозяйства администрации Ивнянского района»
</t>
  </si>
  <si>
    <t xml:space="preserve">Мероприятие (результат)
«Проведены работы по направлению заявок на отлов бездомных животных в специализированную организацию»</t>
  </si>
  <si>
    <t xml:space="preserve">Отчет
о расходовании субвенций из областного бюджета муниципального района «Ивнянский район»</t>
  </si>
  <si>
    <t>4.1.К.1.</t>
  </si>
  <si>
    <t xml:space="preserve">Контрольная точка «Проведен отлов бездомных животных»</t>
  </si>
  <si>
    <t xml:space="preserve">Наименование задачи комплекса процессных мероприятий:Выполнение обязательств по обеспечению жильем категорий граждан, установленных федеральным и региональным законодательством</t>
  </si>
  <si>
    <t xml:space="preserve">Мероприятие (результат) "Предоставлены жилые помещения детям-сиротам и детям, оставшимся без попечения родителей, лиц из их числа по договорам найма специализированного жилищного фонда"</t>
  </si>
  <si>
    <t xml:space="preserve">Показвтель будет выполнен в 4 квартале</t>
  </si>
  <si>
    <t xml:space="preserve">Контрольная точка «Поставлены на учет в качестве нуждающихся заявители проживающие на территории сельских поселений»</t>
  </si>
  <si>
    <t xml:space="preserve">Бабин А.С. начальник отдела строительства, промышленности, транспорта и связи администрации Ивнянского района</t>
  </si>
  <si>
    <t xml:space="preserve">Контрольная точка «Контрольна точка «Сформирован список детей-сирот, проживающих на территории Ивнянского района»»</t>
  </si>
  <si>
    <t>1.1.3</t>
  </si>
  <si>
    <t xml:space="preserve">Контрольная точка «Куплены жилые помещения для детей-сирот»</t>
  </si>
  <si>
    <t xml:space="preserve">Бабин А.С. начальник отдела строительства, промышленности, транспорта и связи администрации Ивнянского район</t>
  </si>
  <si>
    <t>1.1.4</t>
  </si>
  <si>
    <t xml:space="preserve">Контрольная точка «Выданы жилых помещений совершеннолетним детям-сиротам»</t>
  </si>
  <si>
    <t xml:space="preserve">Мероприятие (результат) «Реализованы мероприятия по обеспечению жильем молодых семей» в 2025 году</t>
  </si>
  <si>
    <t>0</t>
  </si>
  <si>
    <t xml:space="preserve">Показатель будет выполнен в 3 квартале</t>
  </si>
  <si>
    <t xml:space="preserve">Контрольная точка «Включены в список молодых семей - претендентов на участие в основном мероприятии»</t>
  </si>
  <si>
    <t xml:space="preserve">Контрольная точка  «Перерегистрированы в качестве нуждающихся в срок до 1 апреля»</t>
  </si>
  <si>
    <t>1.2.3</t>
  </si>
  <si>
    <t xml:space="preserve">Контрольная точка «Выданы сертификаты в соответствии с финансированием согласно очередности»</t>
  </si>
  <si>
    <t>2</t>
  </si>
  <si>
    <t xml:space="preserve">Сертификат №144, сертификат №145</t>
  </si>
  <si>
    <t>1.3</t>
  </si>
  <si>
    <t xml:space="preserve">Мероприятие (результат)«Предоставлены жилые помещения семьям с детьми-инвалидами» в 2025 году</t>
  </si>
  <si>
    <t xml:space="preserve">Мероприятие не будет реализованно в вязи с отсутствием финансирования</t>
  </si>
  <si>
    <t>1.3.1</t>
  </si>
  <si>
    <t xml:space="preserve">Контрольная точка "Поставлены на учет в качестве нуждающегося заявители проживающие на территории сельских поселений»</t>
  </si>
  <si>
    <t>1.3.2</t>
  </si>
  <si>
    <t xml:space="preserve">Контрольная точка «Ежегодная перерегистрация в качестве нуждающихся в срок до 1 апреля»</t>
  </si>
  <si>
    <t>1.3.3</t>
  </si>
  <si>
    <t xml:space="preserve">Контрольная точка «Включены в список претендентов на выдачу жилого помещения»</t>
  </si>
  <si>
    <t>1.3.4</t>
  </si>
  <si>
    <t xml:space="preserve">Контрольная точка «Выданы жилые помещения» </t>
  </si>
  <si>
    <t>1.4</t>
  </si>
  <si>
    <t xml:space="preserve">Мероприятие (результат) «Оказана поддержка участникам специальной военной операции в приобретении (строительстве) жилья с помощь жилищных(ипотечных) займов» в 2025 году</t>
  </si>
  <si>
    <t>1.4.1</t>
  </si>
  <si>
    <t xml:space="preserve">Контрольная точка «Документ утвержден»</t>
  </si>
  <si>
    <t>1.4.2</t>
  </si>
  <si>
    <t xml:space="preserve">Контрольная точка  «Выплаты осуществлены»</t>
  </si>
  <si>
    <t>1.4.3</t>
  </si>
  <si>
    <t xml:space="preserve">Контрольная точка «Услуга оказана»</t>
  </si>
  <si>
    <t xml:space="preserve">Мероприятие (результат) «Проведены мероприятия              по  капитальному ремонту муниципального жилищного фонда» в 2025 году"</t>
  </si>
  <si>
    <t xml:space="preserve">Контрольная точка «Контрольная точка ««Составлен сметный документ»»</t>
  </si>
  <si>
    <t xml:space="preserve">Контрольная точка "Выполнены работы по ремонту"</t>
  </si>
  <si>
    <t xml:space="preserve"> Задача 1 Создание условий для устойчивого функционирования транспортной системы и дорожной сети Ивнянского района в соответствии с социально-экономическими потребностями населения </t>
  </si>
  <si>
    <t xml:space="preserve">Мероприятие (результат) «Выполнены работы по содержанию и ремонту автодорог местного значения»</t>
  </si>
  <si>
    <t xml:space="preserve">Бабин А.С.,Начальник отдела строительства, транспорта и связи</t>
  </si>
  <si>
    <t xml:space="preserve">Муниципальные контракты</t>
  </si>
  <si>
    <t xml:space="preserve">1.1. К.1</t>
  </si>
  <si>
    <t xml:space="preserve">Контрольная точка «Предоставлены межбюджетные трансферты на содержание улично-дорожной сети"</t>
  </si>
  <si>
    <t xml:space="preserve">Распоряжение от 25 января 2025 года № 23-р</t>
  </si>
  <si>
    <t xml:space="preserve">1.1. К.2</t>
  </si>
  <si>
    <t xml:space="preserve">Закупка включена в план закупок </t>
  </si>
  <si>
    <t xml:space="preserve">Муниципальные контракты на ремонты автодорог</t>
  </si>
  <si>
    <t xml:space="preserve">1.1. К.3</t>
  </si>
  <si>
    <t xml:space="preserve">Сведения о муниципальном контракте внесены в реестр контрактов, заключенных заказчиками по результатам закупок </t>
  </si>
  <si>
    <t xml:space="preserve">1.1. К.4</t>
  </si>
  <si>
    <t xml:space="preserve">Произведена приемка поставленных товаров, выполненных работ, оказанных услуг по муниципальному контракту </t>
  </si>
  <si>
    <t xml:space="preserve">Акт приёмки</t>
  </si>
  <si>
    <t xml:space="preserve">1.1. К.5</t>
  </si>
  <si>
    <t xml:space="preserve">Утверждено решение Муниципального совета муниципального района "Ивнянский район" "О передаче сельским поселениям Ивнянского района осуществления части </t>
  </si>
  <si>
    <t xml:space="preserve">Соглашение от 24 декабря 2024 года №17/184</t>
  </si>
  <si>
    <t xml:space="preserve">Мероприятие (результат) "Организация транспортного обслужиания населения муниципального района на пригородных маршрутах"</t>
  </si>
  <si>
    <t>Маршруты</t>
  </si>
  <si>
    <t xml:space="preserve">Контрольная точка: Закупка включена в план закупок</t>
  </si>
  <si>
    <t xml:space="preserve">Контрольная точка: Сведения о муниципальном контракте внесены в реестр контрактов, заключенных заказчиками по результатам закупок</t>
  </si>
  <si>
    <t xml:space="preserve">1.2. </t>
  </si>
  <si>
    <t xml:space="preserve">Мероприятие (результат) "Предоставление льгот на проезд при осуществлении регулярных перевозок по муниципальным и пригородным (межмуниципальным) маршрутам"</t>
  </si>
  <si>
    <t xml:space="preserve">Договор с перевозчиком</t>
  </si>
  <si>
    <t xml:space="preserve">Задача1. Наименование задачи комплекса процессных мероприятий:Организация наружного освещения населенных пунктов Ивнянского района</t>
  </si>
  <si>
    <t xml:space="preserve">Мероприятие (результат) «Организовано наружное освещение населенных пунктов Ивнянского района» в 2025 году реализации</t>
  </si>
  <si>
    <t xml:space="preserve">платежное поручение</t>
  </si>
  <si>
    <t xml:space="preserve">Контрольная точка «Произведена приемка поставленных товаров, выполненных работ, оказанных услуг» </t>
  </si>
  <si>
    <t xml:space="preserve">Мишурова Н.С. – начальник отдела жилищно-коммунального хозяйства администрации Ивнянского района</t>
  </si>
  <si>
    <t xml:space="preserve">Контрольная точка «Предоставление заявок для включения в сводную плановую заявку на финансирование»</t>
  </si>
  <si>
    <t xml:space="preserve">Задача 2. Наименование задачи комплекса процессных мероприятий: Обеспечение гарантий погребения умерших (погибших), не имеющих супруга, близких родственников, иных родственников либо законного представителя  умершего</t>
  </si>
  <si>
    <t xml:space="preserve">Мероприятие (результат) «Возмещены расходы по гарантированному перечню услуг по погребению» в 2025 году реализации</t>
  </si>
  <si>
    <t xml:space="preserve">Контрольная точка «Заявка от администраций городского и сельский поселений о захоронении»</t>
  </si>
  <si>
    <t xml:space="preserve">Контрольная точка «Предоставление заявки на возмещение стоимости услуг, предоставленных согласно гарантированному перечню услуг по погребению в министерство ЖКХ Белгородской области»</t>
  </si>
  <si>
    <t xml:space="preserve">Контрольная точка «Получение субвенции для расчета со специализированными службами по вопросам похоронного дела»</t>
  </si>
  <si>
    <t xml:space="preserve">Наименование задачи комплекса процессных мероприятий: Обеспечение функций подведомственных учреждений Ивнянского района
</t>
  </si>
  <si>
    <t xml:space="preserve">Мероприятие (результат) «Обеспечена деятельность МБУ «Чистый край» по организации мероприятий  по благоустройству населенных пунктов  Ивнянского района» в 2025 году реализации</t>
  </si>
  <si>
    <t xml:space="preserve">Контрольная точка «Проведены мероприятия подготовке территорий Ивнянского района к майским праздникам» </t>
  </si>
  <si>
    <t xml:space="preserve">Контрольная точка «Проведены мероприятия по озеленению населенных пунктов Ивнянского района»</t>
  </si>
  <si>
    <t xml:space="preserve">Контрольная точка «Проведены работы по уборке территорий насенных пунктов Ивнянского района»</t>
  </si>
  <si>
    <t xml:space="preserve">Мероприятие (результат) «Реализованы мероприятия по содержанию улично-дорожной сети» в 2025 году реализации</t>
  </si>
  <si>
    <t>1.2.1.</t>
  </si>
  <si>
    <t xml:space="preserve">Контрольная точка «Произведена закупка песко-соляной смеси» </t>
  </si>
  <si>
    <t xml:space="preserve">Контрольная точка «Распределение песко-соляной смеси                          по населенным пунктам Ивнянского района»</t>
  </si>
  <si>
    <t xml:space="preserve">Форма 4</t>
  </si>
  <si>
    <t xml:space="preserve">4. Сведения об исполнении бюджетных ассигнований, предусмотренных на финансовое обеспечение реализации комплекса процессных мероприятий </t>
  </si>
  <si>
    <t xml:space="preserve">Наименование мероприятия (результата) и источника финансового обеспечения</t>
  </si>
  <si>
    <t xml:space="preserve">Код бюджетной классификации</t>
  </si>
  <si>
    <t xml:space="preserve">Объем финансового обеспечения, тыс. рублей</t>
  </si>
  <si>
    <t xml:space="preserve">Исполнение, тыс. рублей</t>
  </si>
  <si>
    <t xml:space="preserve">Процент исполнения, (7)/(4)*100</t>
  </si>
  <si>
    <t xml:space="preserve">Предусмотрено паспортом</t>
  </si>
  <si>
    <t xml:space="preserve">Внебюджетные источники</t>
  </si>
  <si>
    <t xml:space="preserve">Сводная бюджетная роспись</t>
  </si>
  <si>
    <t xml:space="preserve">Лимиты бюджетных обязательств</t>
  </si>
  <si>
    <t xml:space="preserve">Общий объем финансового обеспечения, тыс. рублей, (5)+(6)</t>
  </si>
  <si>
    <t xml:space="preserve">Принятые бюджетные обязательства</t>
  </si>
  <si>
    <t xml:space="preserve">Кассовое исполнение</t>
  </si>
  <si>
    <t xml:space="preserve">Комплекс процессных мероприятий № 1  «Снижение рисков и смягчение последствий чрезвычайных ситуаций природного и техногенного характера, пожарная безопасность и защита населения»</t>
  </si>
  <si>
    <t xml:space="preserve">Комплекс процессных мероприятий  «Снижение рисков и смягчение последствий чрезвычайных ситуаций природного и техногенного характера, пожарная безопасность и защита населения»</t>
  </si>
  <si>
    <t>0140100000</t>
  </si>
  <si>
    <t xml:space="preserve">Местный  бюджет, из них:</t>
  </si>
  <si>
    <t xml:space="preserve">− межбюджетные трансферты из федерального бюджета (справочно)</t>
  </si>
  <si>
    <t xml:space="preserve">− межбюджетные трансферты из областного бюджета (справочно)</t>
  </si>
  <si>
    <t xml:space="preserve">− местный бюджет </t>
  </si>
  <si>
    <t xml:space="preserve">Мероприятие (результат) «Обеспечено функционирования МКУ «Единой дежурно-диспетчерской службы Ивнянского района Белгородской области»
</t>
  </si>
  <si>
    <t>0140100590</t>
  </si>
  <si>
    <t xml:space="preserve">Комплекс процессных мероприятий «Укрепление общественного порядка и профилактика правонарушений»</t>
  </si>
  <si>
    <t xml:space="preserve">Местный бюджет, из них:</t>
  </si>
  <si>
    <t xml:space="preserve">Мероприятие (результат) «Обеспечена деятельность административной комиссии Ивнянского района»
</t>
  </si>
  <si>
    <t>0140241310</t>
  </si>
  <si>
    <t xml:space="preserve">Мероприятие (результат) «Реализованы мероприятия по охране общественного порядка на территории Ивнянского района»
</t>
  </si>
  <si>
    <t>0140229990</t>
  </si>
  <si>
    <t xml:space="preserve">Комплекс процессных мероприятий «Профилактика безнадзорности и правонарушений несовершеннолетних»</t>
  </si>
  <si>
    <t>0140300000</t>
  </si>
  <si>
    <t xml:space="preserve">Мероприятие (результат) «Обеспечена деятельность территориальной комиссии по делам несовершеннолетних и защите их прав при главе администрации Ивнянского района»
</t>
  </si>
  <si>
    <t>0140341220</t>
  </si>
  <si>
    <t xml:space="preserve">Комплекс процессных мероприятий № 4 «Противодействие терроризму   и экстремизму в Ивнянском районе»</t>
  </si>
  <si>
    <t xml:space="preserve">Комплекс процессных мероприятий «Противодействие терроризму   и экстремизму в Ивнянском районе»</t>
  </si>
  <si>
    <t xml:space="preserve">Мероприятие (результат) «Изданы   и распространены агитационные материалы антитеррористической направленности»
</t>
  </si>
  <si>
    <t>0140420340</t>
  </si>
  <si>
    <t>1.5</t>
  </si>
  <si>
    <t xml:space="preserve">Комплекс процессных мероприятий «Профилактика немедицинского потребления наркотических средств, психотропных веществ и их аналогов и противодействие их незаконному обороту»</t>
  </si>
  <si>
    <t xml:space="preserve">01 4 05</t>
  </si>
  <si>
    <t>1.5.1</t>
  </si>
  <si>
    <t xml:space="preserve">Мероприятие (результат) «Изданы и распространены агитационные материалы антинаркотической направленности»
</t>
  </si>
  <si>
    <t>1.5.2</t>
  </si>
  <si>
    <t xml:space="preserve">Мероприятие (результат)
«Проведено ежегодное социально-психологическое тестирование обучающихся образовательных организаций на предмет раннего выявления немедицинского потребления наркотических средств и психотропных веществ посредством единой методики с автоматизирован</t>
  </si>
  <si>
    <t xml:space="preserve">850 04 12                                                   01 4 04</t>
  </si>
  <si>
    <t xml:space="preserve">Комплекс процессных мероприятий №1 «Реализация образовательных программ дошкольного образования»</t>
  </si>
  <si>
    <t xml:space="preserve">Комплекс процессных мероприятий «Реализация образовательных программ дошкольного образования»  (всего), в том числе: </t>
  </si>
  <si>
    <t xml:space="preserve">02 4 01</t>
  </si>
  <si>
    <t xml:space="preserve">Местный бюджет (всего), из них: </t>
  </si>
  <si>
    <t xml:space="preserve">- межбюджетные трансферты из федерального бюджета (справочно) </t>
  </si>
  <si>
    <t xml:space="preserve">- межбюджетные трансферты из областного бюджета (справочно) </t>
  </si>
  <si>
    <t xml:space="preserve">- местный бюджет </t>
  </si>
  <si>
    <t xml:space="preserve">Внебюджетные источники </t>
  </si>
  <si>
    <t xml:space="preserve">Мероприятие (результат)   
Обеспечена деятельность (оказаны услуги) муниципальных учреждений (организаций) района, в том числе:  
</t>
  </si>
  <si>
    <t xml:space="preserve">871 07 01 02 4 01 00590</t>
  </si>
  <si>
    <t xml:space="preserve">Мероприятие (результат)   
Обеспечена реализация прав граждан на получение общедоступного и бесплатного образования в муниципальных и негосударственных дошкольных образовательных организациях района», в том числе: </t>
  </si>
  <si>
    <t xml:space="preserve">871 07 01 02 4 01 73020</t>
  </si>
  <si>
    <t xml:space="preserve">Мероприятие (результат)   «Выплачена компенсация части родительской платы за присмотр и уход за детьми в образовательных организациях», в том числе:</t>
  </si>
  <si>
    <t xml:space="preserve">871 07 01 02 4 01 73030</t>
  </si>
  <si>
    <t xml:space="preserve">Комплекс процессных мероприятий № 2 «Реализация образовательных программ общего образования»  (всего), в том числе: </t>
  </si>
  <si>
    <t>2.2</t>
  </si>
  <si>
    <t xml:space="preserve">Комплекс процессных мероприятий «Реализация образовательных программ общего образования»  (всего), в том числе: </t>
  </si>
  <si>
    <t xml:space="preserve">02 4 02</t>
  </si>
  <si>
    <t xml:space="preserve">Мероприятие (результат)  Выплачено денежное вознаграждение за выполнение функций классного руководителя педагогическим работникам муниципальных образовательных учрежденийв том числе:</t>
  </si>
  <si>
    <t xml:space="preserve">871 07 02 0240273060</t>
  </si>
  <si>
    <t xml:space="preserve">Мероприятие (результат)  
Обеспечена деятельность 
(оказаны услуги) муниципальных учреждений района, 
 (всего), в том числе: 
</t>
  </si>
  <si>
    <t xml:space="preserve">871 07 02 0240200590</t>
  </si>
  <si>
    <t xml:space="preserve">Мероприятие (результат) Обеспечена реализация прав граждан на получение общедоступного и бесплатного образования  (всего),          в том числе: </t>
  </si>
  <si>
    <t xml:space="preserve">871 07 02 0240273040</t>
  </si>
  <si>
    <t xml:space="preserve">Мероприятие (результат) Организовано бесплатное горячее питание обучающимся, получающих начальное общее образование в государственных и 
муниципальных организациях (всего), в том числе: 
</t>
  </si>
  <si>
    <t xml:space="preserve">871 07 02 02402L3040</t>
  </si>
  <si>
    <t xml:space="preserve">Мероприятие (результат) Осуществлены полномочия субъекта Российской Федерации на осуществление мер соцзащиты многодетных семей (всего), в том числе:</t>
  </si>
  <si>
    <t xml:space="preserve">871 07 02 0240272880</t>
  </si>
  <si>
    <t xml:space="preserve">Нераспределенный резерв (местный бюджет) </t>
  </si>
  <si>
    <t xml:space="preserve">Комплекс процессных мероприятий № 3 «Развитие дополнительного образования детей» (всего), в том числе: </t>
  </si>
  <si>
    <t>2.3</t>
  </si>
  <si>
    <t xml:space="preserve">Комплекс процессных мероприятий «Развитие дополнительного образования детей» (всего), в том числе: </t>
  </si>
  <si>
    <t xml:space="preserve">02 4 03</t>
  </si>
  <si>
    <t xml:space="preserve">Мероприятие (результат) Обеспечена деятельность 
(оказание услуг) муниципальных учреждений (организаций) Ивнянского района Белгородской области (всего), в том числе: 
</t>
  </si>
  <si>
    <t xml:space="preserve">871 07 03 
02 4 03 00590 
</t>
  </si>
  <si>
    <t xml:space="preserve">Мероприятие (результат) Обеспечено 
функционирования модели персонифицированного финансирования дополнительного 
образования детей (всего), в том числе: 
</t>
  </si>
  <si>
    <t xml:space="preserve">871 07 03 
02 4 03 21590 
</t>
  </si>
  <si>
    <t xml:space="preserve">Комплекс процессных мероприятий № 4 «Организация отдыха и оздоровление детей и подростков Ивнянского района  Белгородской области» (всего), в том числе:</t>
  </si>
  <si>
    <t>2.4</t>
  </si>
  <si>
    <t xml:space="preserve">Комплекс процессных мероприятий «Организация отдыха и оздоровление детей и подростков Ивнянского района  Белгородской области» (всего), в том числе:</t>
  </si>
  <si>
    <t xml:space="preserve">02 4 04</t>
  </si>
  <si>
    <t xml:space="preserve">Мероприятие (результат) 
«Проведена оздоровительная  кампания детей», в том числе:
</t>
  </si>
  <si>
    <t xml:space="preserve">871 07 09 
02 4 04 
20650 
</t>
  </si>
  <si>
    <t xml:space="preserve">Мероприятие (результат) «Организован отдых оздоровление детей, находящихся в тяжелой жизненной ситуации», в том числе:</t>
  </si>
  <si>
    <t xml:space="preserve">871 07 09 
02 4 04 
 70650 
</t>
  </si>
  <si>
    <t>2.5</t>
  </si>
  <si>
    <t xml:space="preserve">Комплекс процессных мероприятий «Развитие системы оценки качества образования» (всего), в том числе: </t>
  </si>
  <si>
    <t xml:space="preserve">02 4 05</t>
  </si>
  <si>
    <t xml:space="preserve">Мероприятие (результат) 
«Обеспечена деятельность 
(оказаны услуги) муниципальных учреждений (организаций) 
Ивнянского района Белгородской области, в том числе: 
</t>
  </si>
  <si>
    <t xml:space="preserve">810 0709  
02 4 05 
00590 
</t>
  </si>
  <si>
    <t xml:space="preserve">Комплекс процессных мероприятий № 6 «Обеспечение реализации муниципальной программы в сфере образования»</t>
  </si>
  <si>
    <t>2.6</t>
  </si>
  <si>
    <t xml:space="preserve">Комплекс процессных мероприятий «Обеспечение реализации муниципальной программы в сфере образования»  (всего), в том числе: </t>
  </si>
  <si>
    <t xml:space="preserve">02 4 </t>
  </si>
  <si>
    <t xml:space="preserve">Мероприятие (результат) "Обеспечена функция органов местного самоуправления", в том числе:</t>
  </si>
  <si>
    <t xml:space="preserve">8140 1003 02 4 0700190</t>
  </si>
  <si>
    <t xml:space="preserve">Мероприятие (результат) «Организовано обслуживание учреждений», в том числе:</t>
  </si>
  <si>
    <t xml:space="preserve">810 1003 02 4 0700590</t>
  </si>
  <si>
    <t xml:space="preserve">Мероприятие  (результат) 
«Предоставлены меры социальной поддержки отдельных  работников муниципальных  образовательных организаций,  проживающих   в сельских населенных пунктах, рабочих поселках (поселок городского типа) на территории Ивнянского района», в том числе:
</t>
  </si>
  <si>
    <t xml:space="preserve">810 1003 02 4 0773220</t>
  </si>
  <si>
    <t xml:space="preserve">Комплекс процессных мероприятий № 1 «Повышение уровня социального обеспечения граждан – получателей мер социальной поддержки, государственных социальных гарантий, направленных на рост их благосостояния, исходя из принципов адресности, справедливости и нуждаемости»</t>
  </si>
  <si>
    <t>3.1</t>
  </si>
  <si>
    <t xml:space="preserve">Комплекс процессных мероприятий «Повышение уровня социального обеспечения граждан – получателей мер социальной поддержки, государственных социальных гарантий, направленных на рост их благосостояния, исходя из принципов адресности, справедливости и нуждаемости»(всего), в том числе:</t>
  </si>
  <si>
    <t xml:space="preserve">03 4 01</t>
  </si>
  <si>
    <t>82 031,1</t>
  </si>
  <si>
    <t>37 951,0</t>
  </si>
  <si>
    <t>34 302,2</t>
  </si>
  <si>
    <t>9 777,9</t>
  </si>
  <si>
    <t xml:space="preserve">Мероприятие (результат) 1.1. «Предоставлена отдельным категориям граждан услуга по оплате жилищно-коммунальных услуг в денежной форме», в том числе:</t>
  </si>
  <si>
    <t xml:space="preserve">873 1003 
03 04 01 52500
 ХХХ
</t>
  </si>
  <si>
    <t>37 899,0</t>
  </si>
  <si>
    <t>3.1.2</t>
  </si>
  <si>
    <t xml:space="preserve">Мероприятие (результат)  1.2. «Семьям выплачены адресные денежные выплаты на оплату жилья и коммунальных услуг», в том числе:</t>
  </si>
  <si>
    <t xml:space="preserve">873 1003 
03 4 01 71510
ХХХ
</t>
  </si>
  <si>
    <t>1 345,0</t>
  </si>
  <si>
    <t>3.1.3</t>
  </si>
  <si>
    <t xml:space="preserve">Мероприятие (результат)  1.3. «Предоставлена ветеранам труда и ветеранам военной службы ежемесячная денежная компенсация расходов по оплате жилищно-коммунальных услуг», в том числе:</t>
  </si>
  <si>
    <t xml:space="preserve">873 1003
 03 4 01 72510
ХХХ
</t>
  </si>
  <si>
    <t>3.1.4</t>
  </si>
  <si>
    <t xml:space="preserve">Мероприятие (результат)  1.4. «Предоставлена реабилитированным лицам и лицам, признанными пострадавшими от политических репрессий, ежемесячная денежная компенсация расходов по оплате жилищно-коммунальных услуг», в том числе:</t>
  </si>
  <si>
    <t xml:space="preserve">873 1003 
03 4 01 72520
ХХХ
</t>
  </si>
  <si>
    <t>3.1.5</t>
  </si>
  <si>
    <t xml:space="preserve">Мероприятие (результат)  1.5. «Предоставлены ежемесячные денежные компенсации расходов по оплате жилищно-коммунальных услуг многодетным семьям», в том числе:</t>
  </si>
  <si>
    <t xml:space="preserve">873 1003
 03 4 01 72530
ХХХ
</t>
  </si>
  <si>
    <t>4 534,0</t>
  </si>
  <si>
    <t>3.1.6.</t>
  </si>
  <si>
    <t xml:space="preserve">Мероприятие (результат)  1.6. «Предоставлены ежемесячные денежные компенсации расходов по оплате жилищно-коммунальных услуг иным категориям граждан», в том числе:</t>
  </si>
  <si>
    <t xml:space="preserve">873 1003
 03 4 01 72540
ХХХ
</t>
  </si>
  <si>
    <t>1 427,0</t>
  </si>
  <si>
    <t>3.1.7.</t>
  </si>
  <si>
    <t xml:space="preserve">Мероприятие (результат)  1.7. «Предоставлены гражданам ежемесячные денежные компенсации расходов по оплате электроэнергии, приобретенной на нужды электроотопления», в том числе:</t>
  </si>
  <si>
    <t xml:space="preserve">873 1003
 03 4 01 72570
ХХХ
</t>
  </si>
  <si>
    <t>3.1.8.</t>
  </si>
  <si>
    <t xml:space="preserve">Мероприятие (результат)  1.8. «Предоставлены гражданам компенсации расходов на уплату взноса на капитальный ремонт в денежной форме», в том числе:</t>
  </si>
  <si>
    <t xml:space="preserve">873 1003
 03 4 01 74620
ХХХ
</t>
  </si>
  <si>
    <t>3.1.9.</t>
  </si>
  <si>
    <t xml:space="preserve">Мероприятие (результат)  1.9. «Предоставлены ежемесячные денежные выплаты ветеранам труда, ветеранам военной службы», в том числе:</t>
  </si>
  <si>
    <t xml:space="preserve">873 1003
 03 4 01 72410
 ХХХ
</t>
  </si>
  <si>
    <t>7 222,0</t>
  </si>
  <si>
    <t>3.1.10.</t>
  </si>
  <si>
    <t xml:space="preserve">Мероприятие (результат)  1.10. «Предоставлены ежемесячная денежная выплата реабилитированным лицам сохранившим право на предоставление социальных услуг», в том числе:</t>
  </si>
  <si>
    <t xml:space="preserve">873 1003 
03 4 01 72430
 ХХХ
</t>
  </si>
  <si>
    <t>3.1.11.</t>
  </si>
  <si>
    <t xml:space="preserve">Мероприятие (результат)  1.11. «Предоставлена гражданам муниципальная доплата к пенсии», в том числе:</t>
  </si>
  <si>
    <t xml:space="preserve">873 1001 
03 4 01 12610
 ХХХ
</t>
  </si>
  <si>
    <t>3.1.12.</t>
  </si>
  <si>
    <t xml:space="preserve">Мероприятие (результат)  1.12. «Предоставлена денежная выплата на организацию транспортного обслуживания в пригородном межмуниципальном сообщении», в том числе:</t>
  </si>
  <si>
    <t xml:space="preserve">873 1003
 03 4 01 73810
 ХХХ
</t>
  </si>
  <si>
    <t>3.1.13.</t>
  </si>
  <si>
    <t xml:space="preserve">Мероприятие (результат)  1.13. «Предоставлены услуги по выплате пособий малоимущим гражданам и гражданам, оказавшимся в трудной жизненной ситуации», в том числе:</t>
  </si>
  <si>
    <t xml:space="preserve">873 1003
 03 4 01 72310
 ХХХ
</t>
  </si>
  <si>
    <t>3.1.14.</t>
  </si>
  <si>
    <t xml:space="preserve">Мероприятие (результат)  1.14. «Предоставлены услуги по предоставлению финансовых выплат услугам связи ветеранам боевых действий и другим категориям военнослужащих, лицам, привлекавшимся органами местной власти к разминированию территорий и объектов в период 1943 - 1950 годов», в том числе:</t>
  </si>
  <si>
    <t xml:space="preserve">873 1003
 03 4 01 72360
 ХХХ
</t>
  </si>
  <si>
    <t>3.1.15.</t>
  </si>
  <si>
    <t xml:space="preserve">Мероприятие (результат)  1.15. «Предоставлены услуги на выплату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риска», в том числе:</t>
  </si>
  <si>
    <t xml:space="preserve">873 1003
 03 4 01 72370
 ХХХ
</t>
  </si>
  <si>
    <t>3.1.16.</t>
  </si>
  <si>
    <t xml:space="preserve">Мероприятие (результат)  1.16. «Предоставлены услуги по оплате ежемесячных денежных выплат лицам, родившимся в период с 22 июня 1923 года по 3 сентября 1945 года (Дети войны)», в том числе:</t>
  </si>
  <si>
    <t xml:space="preserve">873 1003
 03 4 01 72450
 ХХХ 
</t>
  </si>
  <si>
    <t>12 619,0</t>
  </si>
  <si>
    <t>3.1.17.</t>
  </si>
  <si>
    <t xml:space="preserve">Мероприятие (результат)  1.17. «Предоставлена гражданам материальная и иная помощь для погребения», в том числе:</t>
  </si>
  <si>
    <t xml:space="preserve">873 1003
 03 4 01 72620
 ХХХ
</t>
  </si>
  <si>
    <t>3.1.18.</t>
  </si>
  <si>
    <t xml:space="preserve">Мероприятие (результат)  1.18. «Предоставлена социальная поддержка лицам, которым присвоено звание «Почетный гражданин Ивнянского района»», в том числе:</t>
  </si>
  <si>
    <t xml:space="preserve">873 1003
 03 4 01 22350
 ХХХ
</t>
  </si>
  <si>
    <t>3.1.19.</t>
  </si>
  <si>
    <t xml:space="preserve">Мероприятие (результат)  1.19. «Предоставлены выплаты боевых действий, проживающих на территории Ивнянского района», в том числе:</t>
  </si>
  <si>
    <t xml:space="preserve">873 1003
 03 4 01 22360
 ХХХ
</t>
  </si>
  <si>
    <t>3.1.20.</t>
  </si>
  <si>
    <t xml:space="preserve">Мероприятие (результат)  1.20. «Предоставлена единовременная выплата денежных средств (подъёмных) врачам ОГБУЗ «Ивнянская ЦРБ», в том числе:</t>
  </si>
  <si>
    <t xml:space="preserve">873 1003
 03 4 01 29990
 ХХХ
</t>
  </si>
  <si>
    <t xml:space="preserve">Комплекс процессных мероприятий № 2 «Реализация программы системной поддержки и повышения качества жизни граждан старшего поколения»</t>
  </si>
  <si>
    <t>3.2.</t>
  </si>
  <si>
    <t xml:space="preserve">Комплекс процессных мероприятий «Реализация программы системной поддержки и повышения качества жизни граждан старшего поколения» (всего), в том числе: </t>
  </si>
  <si>
    <t xml:space="preserve">03 4 02</t>
  </si>
  <si>
    <t>68 685,0</t>
  </si>
  <si>
    <t>65 685,0</t>
  </si>
  <si>
    <t xml:space="preserve">63 856,0 </t>
  </si>
  <si>
    <t>1 829,0</t>
  </si>
  <si>
    <t>3 000,0</t>
  </si>
  <si>
    <t>3.2.1</t>
  </si>
  <si>
    <t xml:space="preserve">Мероприятие (результат) 1.1. «Обеспечено оказание услуг гражданам, нуждающимся в социальных услугах государственными областными организациями социального обслуживания Белгородской области» (всего) на дому и полустационарной форме, в том числе:</t>
  </si>
  <si>
    <t xml:space="preserve">873 1002 
03 4 02
71590 
611
</t>
  </si>
  <si>
    <t>69 668,0</t>
  </si>
  <si>
    <t>63 668,0</t>
  </si>
  <si>
    <t>3.2.2</t>
  </si>
  <si>
    <t xml:space="preserve">Мероприятие (результат) 1.2. Предоставлены компенсации работникам МБУСОССЗН «Комплексный центр социального обслуживания населения», проживающих и (или) работающим в сельской местности</t>
  </si>
  <si>
    <t xml:space="preserve">873 1003
 03 4 02 
71690
 ХХХ
</t>
  </si>
  <si>
    <t>3.2.3</t>
  </si>
  <si>
    <t xml:space="preserve">Мероприятие (результат) 1.3. Выплачены денежные средства на реализацию социально значимого проекта по одному из приоритетных направлений социально ориентированным некоммерческими организациями (НКО) 
</t>
  </si>
  <si>
    <t xml:space="preserve">8873 1006
 03 4 02 
21020
 633
</t>
  </si>
  <si>
    <t xml:space="preserve">Комплекс процессных мероприятий № 3 «Реализация мер социальной поддержки семей и детей» </t>
  </si>
  <si>
    <t>3.3</t>
  </si>
  <si>
    <t xml:space="preserve">Комплекс процессных мероприятий «Реализация мер социальной поддержки семей и детей» (всего), в том числе:</t>
  </si>
  <si>
    <t xml:space="preserve">03 4 03</t>
  </si>
  <si>
    <t>17 758,0</t>
  </si>
  <si>
    <t>17 658,0</t>
  </si>
  <si>
    <t>3.3.1</t>
  </si>
  <si>
    <t xml:space="preserve">Мероприятие (результат) № 1.1. «Предоставлены ежемесячные пособия на ребенка гражданам, имеющим детей» , всего, в том числе:</t>
  </si>
  <si>
    <t xml:space="preserve">873 1003
03 4 03
 72850
 ХХХ
</t>
  </si>
  <si>
    <t>6 282,0</t>
  </si>
  <si>
    <t>3.3.2</t>
  </si>
  <si>
    <t xml:space="preserve">Мероприятие (результат) № 1.2. «Предоставлены меры социальной поддержки семьям, имеющих детей (единовременная выплата в связи с рождением четвертого ребенка, зарегистрированного на территории Ивнянского района; дополнительная мера социальной поддержки на вручение двух(трех)- местной коляски; обеспечение автономными пожарными извещателями мест проживания многодетных семей, приобретение новогодних подарков для детей инвалидов и детей, оставшихся без попечения родителей)» , всего, в том числе:</t>
  </si>
  <si>
    <t xml:space="preserve">873 1004
 03 4 03 
29990 
ХХХ
</t>
  </si>
  <si>
    <t xml:space="preserve">Мероприятие (результат) № 1.3. «Предоставлен материнский (семейный) капитал семьям, родившим третьего и последующих детей» , всего, в том числе:</t>
  </si>
  <si>
    <t xml:space="preserve">873 1004
 03 4 03 
73000 
ХХХ
</t>
  </si>
  <si>
    <t>3 251,0</t>
  </si>
  <si>
    <t>3.3.4</t>
  </si>
  <si>
    <t xml:space="preserve">Мероприятие (результат) № 1.4. «Предоставлены меры социальной поддержки гражданам, являющимся усыновителями» , всего, в том числе:</t>
  </si>
  <si>
    <t xml:space="preserve">873 1004
 03 4 03 
72860 
ХХХ
</t>
  </si>
  <si>
    <t>3.3.5</t>
  </si>
  <si>
    <t xml:space="preserve">Мероприятие (результат) № 1.5. «Предоставлены гражданам меры социальной поддержки на содержание ребенка в семье опекуна и приемной семье» , всего, в том числе:</t>
  </si>
  <si>
    <t xml:space="preserve">873 1004 
 03 4 03 
72890 
ХХХ
</t>
  </si>
  <si>
    <t>2 229,0</t>
  </si>
  <si>
    <t>3.3.6</t>
  </si>
  <si>
    <t xml:space="preserve">Мероприятие (результат) № 1.6. «Предоставлены вознаграждения, причитающиеся приемным родителям», всего, в том числе:</t>
  </si>
  <si>
    <t xml:space="preserve">873 1004 
03 4 03 
72870 
ХХХ
</t>
  </si>
  <si>
    <t>4 857,0</t>
  </si>
  <si>
    <t>3.3.7</t>
  </si>
  <si>
    <t xml:space="preserve">Мероприятие (результат) № 1.7. «Предоставлены меры социальной поддержки в части оплаты за содержание жилых помещений, закрепленных за детьми-сиротами и детьми, оставшимися без попечения родителей» , всего, в том числе:</t>
  </si>
  <si>
    <t xml:space="preserve">873 1003 
03 4 03
ХХХХХ
ХХХ
</t>
  </si>
  <si>
    <t>3.3.8</t>
  </si>
  <si>
    <t xml:space="preserve">Мероприятие (результат) № 1.8. «Предоставлены меры социальной поддержки в части выплат услугам связи многодетным семьям, компенсации расходов на приобретение школьной формы учащимся первых классов общеобразовательных учреждений», всего, в том числе:</t>
  </si>
  <si>
    <t xml:space="preserve">873 1004 
03 4 03 
72880 
ХХХ
</t>
  </si>
  <si>
    <t xml:space="preserve">Комплекс процессных мероприятий № 4 не входящий в направления «Обеспечение реализации муниципальной программы»</t>
  </si>
  <si>
    <t>3.4.</t>
  </si>
  <si>
    <t xml:space="preserve">Комплекс процессных мероприятий не входящий в направления «Обеспечение реализации муниципальной программы» (всего), в том числе:</t>
  </si>
  <si>
    <t xml:space="preserve">03 4 04</t>
  </si>
  <si>
    <t>18 703,3</t>
  </si>
  <si>
    <t>17 934,3</t>
  </si>
  <si>
    <t>3.4.1</t>
  </si>
  <si>
    <t xml:space="preserve">Мероприятие (результат) № 1.1. «Обеспечена деятельность отдела бухгалтерского учета, планирования и финансирования и отдела внешних коммуникаций и трудовых правоотношений управления социальной защиты населения администрации Ивнянского района», всего, в том числе:</t>
  </si>
  <si>
    <t xml:space="preserve">873 1006
03 4 04
71590
ХХХ
</t>
  </si>
  <si>
    <t>6 572,0</t>
  </si>
  <si>
    <t>3.4.2</t>
  </si>
  <si>
    <t xml:space="preserve">Мероприятие (результат) № 1.2. «Обеспечена деятельность управления социальной защиты населения администрации Ивнянского района», всего, в том числе:</t>
  </si>
  <si>
    <t xml:space="preserve">873 1006
03 4 04 
ХХХХХ
ХХХ
</t>
  </si>
  <si>
    <t>9 931,0</t>
  </si>
  <si>
    <t xml:space="preserve">873 1006 
03 4 04 
71230
 ХХХ
</t>
  </si>
  <si>
    <t>9 425,0</t>
  </si>
  <si>
    <t xml:space="preserve">873 1006
03 4 04 
 41230
 ХХХ
</t>
  </si>
  <si>
    <t>3.4.3</t>
  </si>
  <si>
    <t xml:space="preserve">Мероприятие (результат) № 1.3. «Обеспечена деятельность управления социальной защиты населения администрации Ивнянского района по опеке и попечительству в отношении несовершеннолетних и лиц из числа детей-сирот и детей, оставшихся без попечения родителей», всего, в том числе:</t>
  </si>
  <si>
    <t xml:space="preserve">873 1006
03 4 04
ХХХХХ
ХХХ
</t>
  </si>
  <si>
    <t xml:space="preserve">873 1006 
03 4 04 
71240
 ХХХ
</t>
  </si>
  <si>
    <t xml:space="preserve">873 1006 
03 4 04 
41240
 ХХХ
</t>
  </si>
  <si>
    <t>3.4.4</t>
  </si>
  <si>
    <t xml:space="preserve">Мероприятие (результат) № 1.4. «Обеспечена деятельность управления социальной защиты населения администрации Ивнянского района по опеке и попечительству в отношении совершеннолетних лиц», всего, в том числе:</t>
  </si>
  <si>
    <t xml:space="preserve">873 1006
03 4 04 
 ХХХХХ
ХХХ
</t>
  </si>
  <si>
    <t xml:space="preserve">873 1006
03 4 04
 71250
 ХХХ
</t>
  </si>
  <si>
    <t xml:space="preserve">873 1006 
03 4 04 
41250
 ХХХ
</t>
  </si>
  <si>
    <t>3.4.5</t>
  </si>
  <si>
    <t xml:space="preserve">Мероприятие (результат) № 1.5. «Осуществлено материальное обеспечение деятельности управления социальной защиты населения администрации Ивнянского района на организацию предоставления ежемесячных денежных компенсаций расходов по оплате жилищно-коммунальных услуг», всего, в том числе:</t>
  </si>
  <si>
    <t xml:space="preserve">873 1006 
03 4 04
71260
 ХХХ
</t>
  </si>
  <si>
    <t xml:space="preserve">873 1006
 03 4 04 
 41260
 ХХХ
</t>
  </si>
  <si>
    <t>3.4.6</t>
  </si>
  <si>
    <t xml:space="preserve">Мероприятие (результат) № 1.6. «Осуществлено материальное обеспечение деятельности управления социальной защиты населения администрации Ивнянского района на организацию предоставления социального пособия на погребение», всего, в том числе:</t>
  </si>
  <si>
    <t xml:space="preserve">873 1006
03 4 04
71270
244
</t>
  </si>
  <si>
    <t>4.1</t>
  </si>
  <si>
    <t xml:space="preserve">Комплекс процессных мероприятий (всего), в том числе:</t>
  </si>
  <si>
    <t xml:space="preserve">872 0801    04 401ХХХХХ</t>
  </si>
  <si>
    <t xml:space="preserve">Мероприятие (результат) Увеличен уровень посещения муниципальных библиотек Ивнянского района на одного жителя (всего) в том числе: </t>
  </si>
  <si>
    <t xml:space="preserve">Местный бюджет (всего), из них:</t>
  </si>
  <si>
    <t xml:space="preserve">- межбюджетные трансферты из федерального бюджета (справочно)</t>
  </si>
  <si>
    <t xml:space="preserve">- межбюджетные трансферты из областного бюджета (справочно)</t>
  </si>
  <si>
    <t>4.1.2</t>
  </si>
  <si>
    <t xml:space="preserve">Мероприятие (результат) Проведены работы по формированию библиотечного фонда на физических (материальных носителях) (всего) в том числе:</t>
  </si>
  <si>
    <t>4.2</t>
  </si>
  <si>
    <t xml:space="preserve">872 0801    04 402ХХХХХ</t>
  </si>
  <si>
    <t>4.2.1</t>
  </si>
  <si>
    <t xml:space="preserve">Мероприятие (результат) Увеличен уровень посещения муниципальных музеев Ивнянского района на одного жителя (всего) в том числе: </t>
  </si>
  <si>
    <t>4.3</t>
  </si>
  <si>
    <t xml:space="preserve">872 0801    04 403ХХХХХ</t>
  </si>
  <si>
    <t>4.3.1</t>
  </si>
  <si>
    <t xml:space="preserve">Мероприятие (результат)
«Увеличен уровень посещения муниципальных учреждений культуры Ивнянского района на одного жителя» (всего) в том числе: 
</t>
  </si>
  <si>
    <t>4.4</t>
  </si>
  <si>
    <t xml:space="preserve">872 0801    04 40400590</t>
  </si>
  <si>
    <t>4.4.1</t>
  </si>
  <si>
    <t xml:space="preserve">Мероприятие результат «Увеличен уровень посещения   на одного учащегося Ивнянского района мероприятий,  направленных на сохранение и развитие художественного образования и выявления одарённых детей, проводимых Муниципальным бюджетным учреждение дополнительного образования   "Детская школа искусств" п. Ивня» (всего) в.т.ч.</t>
  </si>
  <si>
    <t>4.4.2</t>
  </si>
  <si>
    <t xml:space="preserve">    Мероприятие (результат) «Обеспечена деятельность отделений по предпрофельным дополнительным программам"(всего) в.т.ч.</t>
  </si>
  <si>
    <t>4.5</t>
  </si>
  <si>
    <t xml:space="preserve">872 0801    04 40500590</t>
  </si>
  <si>
    <t>4.5.1</t>
  </si>
  <si>
    <t xml:space="preserve">Мероприятие (результат) «Разработаны совместно с жителями Ивнянского райна  и реализованы    творческие инициативные проекты, получивший государственную поддержку».
 (всего) в.т.ч.</t>
  </si>
  <si>
    <t>4.6</t>
  </si>
  <si>
    <t xml:space="preserve">872 0801    04 40600590</t>
  </si>
  <si>
    <t>4.6.1</t>
  </si>
  <si>
    <t xml:space="preserve">Мероприятие (результат) «Увеличена доля количества обращений к цифровым ресурсам в сфере культуры в сравнении с базовым значением»</t>
  </si>
  <si>
    <t>4.7</t>
  </si>
  <si>
    <t xml:space="preserve">872 0801    04 40700590</t>
  </si>
  <si>
    <t>4.7.1</t>
  </si>
  <si>
    <t xml:space="preserve">Мероприятие (результат) «Объекты культурного наследия обеспечены учётной документацией»(всего) в том числе:</t>
  </si>
  <si>
    <t>4.7.2</t>
  </si>
  <si>
    <t xml:space="preserve">Мероприятие (результат) «Проведены мероприятия, направленные на популяризацию объектов культурного наследия Ивнянского района» (всего) в том числе:</t>
  </si>
  <si>
    <t>4.8</t>
  </si>
  <si>
    <t xml:space="preserve">872 0801    04 408ХХХХХ</t>
  </si>
  <si>
    <t>4.8.1</t>
  </si>
  <si>
    <t xml:space="preserve">872 0801    04 40800590</t>
  </si>
  <si>
    <t>4.8.2</t>
  </si>
  <si>
    <t xml:space="preserve">Мероприятие (результат) «Осуществлено обеспечение функций органов местного самоуправления управления культуры администрации муниципального района «Ивнянский район» Белгородской области»</t>
  </si>
  <si>
    <t xml:space="preserve">872 0801    04 40600190</t>
  </si>
  <si>
    <t xml:space="preserve">Комплекс процессных мероприятий «Создание условий для развития способностей и талантов молодежи, предоставление возможностей самореализации и поддержка социально значимых инициатив» (всего), в том числе:</t>
  </si>
  <si>
    <t xml:space="preserve">05 4 01</t>
  </si>
  <si>
    <t xml:space="preserve">- межбюджетные трансферты из областного бюджета (справочно)</t>
  </si>
  <si>
    <t xml:space="preserve">- местный бюджет</t>
  </si>
  <si>
    <t xml:space="preserve">Мероприятие (результат) Организованны и проведены мероприятия в рамках подпрограммы «Молодежь Ивнянского района»</t>
  </si>
  <si>
    <t xml:space="preserve">891 07 07
05 4 01
</t>
  </si>
  <si>
    <t>5.1.2</t>
  </si>
  <si>
    <t xml:space="preserve">Мероприятие (результат) Организованы и проведены мероприятия по направлению Проектная деятельность</t>
  </si>
  <si>
    <t xml:space="preserve">891 07 07
05 4 01
</t>
  </si>
  <si>
    <t xml:space="preserve">Комплекс процессных мероприятий № 2 «Гражданское и патриотическое воспитание молодежи Ивнянского района»</t>
  </si>
  <si>
    <t>5.2</t>
  </si>
  <si>
    <t xml:space="preserve">Комплекс процессных мероприятий «Гражданское и патриотическое воспитание молодежи Ивнянского района» (всего), в том числе:</t>
  </si>
  <si>
    <t xml:space="preserve">05 4 02</t>
  </si>
  <si>
    <t>5.2.1</t>
  </si>
  <si>
    <t xml:space="preserve">Мероприятие (результат) «Организованны и проведены мероприятия патриотической направленности»</t>
  </si>
  <si>
    <t xml:space="preserve">891 07 07
05 4 02
</t>
  </si>
  <si>
    <t>5.3</t>
  </si>
  <si>
    <t xml:space="preserve">Комплекс процессных мероприятий «Совершенствование механизмов поддержки, форм и методов работы по развитию добровольческой (волонтерской) деятельности» (всего), в том числе:</t>
  </si>
  <si>
    <t xml:space="preserve">05 4 03</t>
  </si>
  <si>
    <t>5.3.1</t>
  </si>
  <si>
    <t xml:space="preserve">891 07 07
05 4 03
</t>
  </si>
  <si>
    <t xml:space="preserve">Нераспределенный резерв (местный бюджет)</t>
  </si>
  <si>
    <t>5.4</t>
  </si>
  <si>
    <t xml:space="preserve">Комплекс процессных мероприятий «Обеспечение деятельности МКУ «УМПТиС» Ивнянского района» (всего), в том числе:</t>
  </si>
  <si>
    <t xml:space="preserve">05 4 04</t>
  </si>
  <si>
    <t>5.4.1</t>
  </si>
  <si>
    <t xml:space="preserve">Мероприятие (результат) Обеспечена деятельность и функционирование МКУ «УМПТиС» администрации Ивнянского района</t>
  </si>
  <si>
    <t xml:space="preserve">891 07 07
05 4 04
</t>
  </si>
  <si>
    <t>6.1</t>
  </si>
  <si>
    <t xml:space="preserve">Комплекс процессных мероприятий «Создание условий для развития физической культуры и спорта, пропаганда здорового образа жизни среди различных категорий населения района» (всего), в том числе:</t>
  </si>
  <si>
    <t xml:space="preserve">06 4 01</t>
  </si>
  <si>
    <t>6.1.1</t>
  </si>
  <si>
    <t xml:space="preserve">110 28 91
06 4 01
</t>
  </si>
  <si>
    <t>6.2.</t>
  </si>
  <si>
    <t xml:space="preserve">Комплекс процессных мероприятий «Обеспечение деятельности Физкультурно-оздоровительного комплекса п. Ивня» (всего), в том числе:</t>
  </si>
  <si>
    <t xml:space="preserve">06 4 02</t>
  </si>
  <si>
    <t>6.2.1</t>
  </si>
  <si>
    <t xml:space="preserve">Мероприятие (результат) «Обеспечена деятельность и функционирование Физкультурно-оздоровительным комплексом п. Ивня»</t>
  </si>
  <si>
    <t xml:space="preserve">110 28 91
06 4 02
</t>
  </si>
  <si>
    <t>6.3</t>
  </si>
  <si>
    <t xml:space="preserve">Комплекс процессных мероприятий «Обеспечение деятельности плавательного бассейна п. Ивня» (всего), в том числе:</t>
  </si>
  <si>
    <t xml:space="preserve">06 4 03</t>
  </si>
  <si>
    <t>6.3.1</t>
  </si>
  <si>
    <t xml:space="preserve">Мероприятие (результат) «Обеспечена деятельность и функционирование плавательного бассейна п. Ивня»</t>
  </si>
  <si>
    <t xml:space="preserve">110 28 91
06 4 03
</t>
  </si>
  <si>
    <t>6.4</t>
  </si>
  <si>
    <t xml:space="preserve">Комплекс процессных мероприятий «Обеспечение деятельности Дома спорта с. Новенькое» (всего), в том числе:</t>
  </si>
  <si>
    <t xml:space="preserve">06 4 04</t>
  </si>
  <si>
    <t>6.4.1</t>
  </si>
  <si>
    <t xml:space="preserve">Мероприятие (результат) «Обеспечена деятельность и функционирование Дома спорта с. Новенькое»</t>
  </si>
  <si>
    <t xml:space="preserve">110 28 91
06 4 04
</t>
  </si>
  <si>
    <t>7.1</t>
  </si>
  <si>
    <t xml:space="preserve">Комплекс процессных мероприятий «Развитие туристко-экскурсионного кластера на территории Ивнянского района» (всего), в том числе:</t>
  </si>
  <si>
    <t xml:space="preserve">07 4 01</t>
  </si>
  <si>
    <t>7.1.1</t>
  </si>
  <si>
    <t xml:space="preserve">Мероприятие (результат) Организованы и проведены мероприятия в рамках программы «Развитие туризма на территории Ивнянского района»  (всего), в том числе:</t>
  </si>
  <si>
    <t>7.2</t>
  </si>
  <si>
    <t xml:space="preserve">07 4 02</t>
  </si>
  <si>
    <t>7.2.1</t>
  </si>
  <si>
    <t xml:space="preserve"> Мероприятие (результат) Обеспечена деятельность и функционирование МКУ «УМПТиС» администрации Ивнянского района
(всего), в том числе:</t>
  </si>
  <si>
    <t xml:space="preserve">Комплекс процессных мероприятий № 1  «Содействие развитию предпринимательской деятельности на территории Ивнянского района»</t>
  </si>
  <si>
    <t>8.1</t>
  </si>
  <si>
    <t xml:space="preserve">08 4 01</t>
  </si>
  <si>
    <t>8.1.1</t>
  </si>
  <si>
    <t xml:space="preserve">Мероприятие (результат) «Организованы и проведены ежегодные районные конкурсы для субъектов малого и среднего предпринимательства»</t>
  </si>
  <si>
    <t xml:space="preserve">850 04 1208 4 0120050</t>
  </si>
  <si>
    <t>8.1.2</t>
  </si>
  <si>
    <t xml:space="preserve">Мероприятие (результат) «Обеспечено участие субъектам малого и среднего предпринимательства Ивнянского района в ярмарках, фестивалях,  выставках, форумах»</t>
  </si>
  <si>
    <t>8.1.3</t>
  </si>
  <si>
    <t xml:space="preserve">Мероприятие (результат) «Оказана информационная  и консультационная поддержка субъектам малого и среднего предпринимательства»</t>
  </si>
  <si>
    <t>8.1.4</t>
  </si>
  <si>
    <t xml:space="preserve">Мероприятие (результат) «Проведение мероприятий  по улучшению предпринимательского климата на территории Ивнянского района»</t>
  </si>
  <si>
    <t>8.2</t>
  </si>
  <si>
    <t xml:space="preserve">08 4 02</t>
  </si>
  <si>
    <t>8.2.1</t>
  </si>
  <si>
    <t xml:space="preserve">850 10 0608 4 0241210</t>
  </si>
  <si>
    <t>8.2.2</t>
  </si>
  <si>
    <t xml:space="preserve">Мероприятие (результат: «Осуществлены полномочия в области охраны труда за счет средств областного бюджета»</t>
  </si>
  <si>
    <t xml:space="preserve">850 10 0608 4 0271210</t>
  </si>
  <si>
    <t>8.2.3</t>
  </si>
  <si>
    <t>9.1</t>
  </si>
  <si>
    <t>9.1.1</t>
  </si>
  <si>
    <t xml:space="preserve">Мероприятие (результат) «Оказана информационная и консультационная поддержка сельскохозяйственных товаропроизводителей по различным вопросам предпринимательской деятельности», всего, в том числе:</t>
  </si>
  <si>
    <t>9.1.2</t>
  </si>
  <si>
    <t xml:space="preserve">Мероприятие (результат) «Организовано участие сельскохозяйственных товаропроизводителей в ярмарочных мероприятиях», всего, в том числе:</t>
  </si>
  <si>
    <t xml:space="preserve">880 0405 094 01 29990</t>
  </si>
  <si>
    <t>9.2</t>
  </si>
  <si>
    <t>9.2.1</t>
  </si>
  <si>
    <t xml:space="preserve">Мероприятие (результат) «Проведены мероприятия по информационному наполнению официального сайта администрации района по вопросам получения поддержки в виде субсидии», всего, в том числе:</t>
  </si>
  <si>
    <t>9.2.2</t>
  </si>
  <si>
    <t xml:space="preserve">Мероприятие (результат) «Оказана информационная  и консультационная помощь гражданам, ИП, ИП К(Ф)Х при разработке бизнес-плана», всего, в том числе:</t>
  </si>
  <si>
    <t>9.2.3</t>
  </si>
  <si>
    <t xml:space="preserve">Мероприятие (результат) «Обеспечена деятельность управления сельского хозяйства администрации Ивнянского района», всего, в том числе:</t>
  </si>
  <si>
    <t xml:space="preserve">880 0405 094 02 00190</t>
  </si>
  <si>
    <t>9.2.4</t>
  </si>
  <si>
    <t xml:space="preserve">Мероприятие (результат)
«Проведены работы по направлению заявок на отлов бездомных животных в специализированную организацию», всего, в том числе:</t>
  </si>
  <si>
    <t xml:space="preserve">880 0405 094 02 73880</t>
  </si>
  <si>
    <t>10.1</t>
  </si>
  <si>
    <t>10.1.1</t>
  </si>
  <si>
    <t xml:space="preserve">Мероприятие (результат) «Предоставлены жилые помещения детям-сиротам и детям, оставшимся без попечения родителей, лиц из их числа по договорам найма специализированного жилищного фонда», всего, в том числе:</t>
  </si>
  <si>
    <t>10.1.2</t>
  </si>
  <si>
    <t xml:space="preserve">Мероприятие (результат)  «Реализованы мероприятия по обеспечению жильем молодых семей», всего, в том числе:</t>
  </si>
  <si>
    <t>1041L4970</t>
  </si>
  <si>
    <t>10.1.3</t>
  </si>
  <si>
    <t xml:space="preserve">Мероприятие (результат) «Предоставлены жилые помещения семьям с детьми-инвалидами»</t>
  </si>
  <si>
    <t xml:space="preserve">10 4 1</t>
  </si>
  <si>
    <t>10.1.4</t>
  </si>
  <si>
    <t xml:space="preserve">Мероприятие (результат) «Оказана поддержка участникам специальной военной операции в приобретении (строительстве) жилья с помощь жилищных (ипотечных) займов»</t>
  </si>
  <si>
    <t>10.2</t>
  </si>
  <si>
    <t>10.2.1</t>
  </si>
  <si>
    <t xml:space="preserve">Мероприятие (результат) «Проведены мероприятия по  капитальному ремонту муниципального жилищного фонда», всего, в том числе:</t>
  </si>
  <si>
    <t>11.1</t>
  </si>
  <si>
    <t xml:space="preserve">− местный бюджет (всего), из них</t>
  </si>
  <si>
    <t xml:space="preserve">межбюджетные трансферты местным бюджетам</t>
  </si>
  <si>
    <t>11.1.1</t>
  </si>
  <si>
    <t xml:space="preserve">Мероприятие (результат) «Выполнены работы по содержанию и ремонту автодорог местного значения",  всего, в том числе:</t>
  </si>
  <si>
    <t>11.1.2</t>
  </si>
  <si>
    <t xml:space="preserve">Мероприятие (результат) "Предоставлены межбюджетные трансферты на содержание дорожно-уличной сети", всего, в том числе:</t>
  </si>
  <si>
    <t>11.2</t>
  </si>
  <si>
    <t xml:space="preserve">
Комплекс процессных мероприятий (всего), в том числе:</t>
  </si>
  <si>
    <t>11.2.1</t>
  </si>
  <si>
    <t>11.2.2</t>
  </si>
  <si>
    <t>12.1</t>
  </si>
  <si>
    <t xml:space="preserve">Комплекс процессных мероприятий «Создание условий для обеспечения  населения Ивнянского района качественными  услугами жилищно-коммунального хозяйства», в том числе</t>
  </si>
  <si>
    <t>12.1.1</t>
  </si>
  <si>
    <t xml:space="preserve">Мероприятие (результат) «Организовано наружное освещение населенных пунктов Ивнянского района», всего, в том числе:</t>
  </si>
  <si>
    <t>12.1.2</t>
  </si>
  <si>
    <t xml:space="preserve">Мероприятие (результат) «Возмещены расходы по гарантированному перечню услуг по погребению», всего, в том числе:</t>
  </si>
  <si>
    <t>12.2</t>
  </si>
  <si>
    <t xml:space="preserve">Комплекс процессных мероприятий Обеспечение функций подведомственных учреждений Ивнянского района», в том числе</t>
  </si>
  <si>
    <t>12.2.1</t>
  </si>
  <si>
    <t xml:space="preserve">Мероприятие (результат) «Обеспечена деятельность МБУ «Чистый край»                                по организации мероприятий  по благоустройству населенных пунктов  Ивнянского района», всего, в том числе:</t>
  </si>
  <si>
    <t>12.2.2</t>
  </si>
  <si>
    <t xml:space="preserve">Мероприятие (результат) «Реализованы мероприятия  по содержанию улично-дорожной сети», всего, в том числе:</t>
  </si>
  <si>
    <t xml:space="preserve">Форма № 5</t>
  </si>
  <si>
    <t xml:space="preserve">5. Информация о рисках комплекса процессных мероприятий</t>
  </si>
  <si>
    <t xml:space="preserve">Наименование показателя задачи, мероприятия (результата)</t>
  </si>
  <si>
    <t xml:space="preserve">Описание риска</t>
  </si>
  <si>
    <t xml:space="preserve">Оценка возможных последствий риска</t>
  </si>
  <si>
    <t xml:space="preserve">Уровень риска</t>
  </si>
  <si>
    <t xml:space="preserve">Планируемые меры реагирования</t>
  </si>
  <si>
    <t xml:space="preserve">Срок выполнения меры реагирования</t>
  </si>
  <si>
    <t xml:space="preserve">Ответственный за принятие мер реагирования (ФИО, должность, организация)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</si>
</sst>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3">
    <numFmt numFmtId="160" formatCode="_(* #\ ##0.00_);_(* \(#\ ##0.00\);_(* &quot;-&quot;??_);_(@_)"/>
    <numFmt numFmtId="161" formatCode="_(&quot;$&quot;* #\ ##0.00_);_(&quot;$&quot;* \(#\ ##0.00\);_(&quot;$&quot;* &quot;-&quot;??_);_(@_)"/>
    <numFmt numFmtId="162" formatCode="_(* #\ ##0_);_(* \(#\ ##0\);_(* &quot;-&quot;_);_(@_)"/>
    <numFmt numFmtId="163" formatCode="_(&quot;$&quot;* #\ ##0_);_(&quot;$&quot;* \(#\ ##0\);_(&quot;$&quot;* &quot;-&quot;_);_(@_)"/>
    <numFmt numFmtId="164" formatCode="#\ ##0.00"/>
    <numFmt numFmtId="165" formatCode="dd/mmm"/>
    <numFmt numFmtId="166" formatCode="dd\.mm\.yyyy"/>
    <numFmt numFmtId="167" formatCode="dd\.mmm"/>
    <numFmt numFmtId="168" formatCode="dd/mm/yyyy"/>
    <numFmt numFmtId="169" formatCode="0.00_ "/>
    <numFmt numFmtId="170" formatCode="#\ ##0.0"/>
    <numFmt numFmtId="171" formatCode="0.0"/>
    <numFmt numFmtId="172" formatCode="#\ ##0"/>
  </numFmts>
  <fonts count="43">
    <font>
      <sz val="10.000000"/>
      <color theme="1"/>
      <name val="Arial"/>
    </font>
    <font>
      <u/>
      <sz val="10.000000"/>
      <color theme="10"/>
      <name val="Arial"/>
    </font>
    <font>
      <u/>
      <sz val="11.000000"/>
      <color indexed="20"/>
      <name val="Calibri"/>
      <scheme val="minor"/>
    </font>
    <font>
      <sz val="10.000000"/>
      <name val="Arial"/>
    </font>
    <font>
      <sz val="11.000000"/>
      <color indexed="2"/>
      <name val="Calibri"/>
      <scheme val="minor"/>
    </font>
    <font>
      <b/>
      <sz val="18.000000"/>
      <color theme="3"/>
      <name val="Cambria"/>
      <scheme val="major"/>
    </font>
    <font>
      <i/>
      <sz val="11.000000"/>
      <color rgb="FF7F7F7F"/>
      <name val="Calibri"/>
      <scheme val="minor"/>
    </font>
    <font>
      <b/>
      <sz val="15.000000"/>
      <color theme="3"/>
      <name val="Calibri"/>
      <scheme val="minor"/>
    </font>
    <font>
      <b/>
      <sz val="13.000000"/>
      <color theme="3"/>
      <name val="Calibri"/>
      <scheme val="minor"/>
    </font>
    <font>
      <b/>
      <sz val="11.000000"/>
      <color theme="3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1.000000"/>
      <color theme="0"/>
      <name val="Calibri"/>
      <scheme val="minor"/>
    </font>
    <font>
      <sz val="11.000000"/>
      <color rgb="FFFA7D00"/>
      <name val="Calibri"/>
      <scheme val="minor"/>
    </font>
    <font>
      <b/>
      <sz val="11.000000"/>
      <color theme="1"/>
      <name val="Calibri"/>
      <scheme val="minor"/>
    </font>
    <font>
      <sz val="11.000000"/>
      <color rgb="FF006100"/>
      <name val="Calibri"/>
      <scheme val="minor"/>
    </font>
    <font>
      <sz val="11.000000"/>
      <color rgb="FF9C0006"/>
      <name val="Calibri"/>
      <scheme val="minor"/>
    </font>
    <font>
      <sz val="11.000000"/>
      <color rgb="FF9C6500"/>
      <name val="Calibri"/>
      <scheme val="minor"/>
    </font>
    <font>
      <sz val="11.000000"/>
      <color theme="0"/>
      <name val="Calibri"/>
      <scheme val="minor"/>
    </font>
    <font>
      <sz val="11.000000"/>
      <color theme="1"/>
      <name val="Calibri"/>
      <scheme val="minor"/>
    </font>
    <font>
      <sz val="10.000000"/>
      <name val="Times New Roman"/>
    </font>
    <font>
      <b/>
      <sz val="18.000000"/>
      <name val="Times New Roman"/>
    </font>
    <font>
      <b/>
      <sz val="12.000000"/>
      <name val="Times New Roman"/>
    </font>
    <font>
      <b/>
      <i/>
      <sz val="12.000000"/>
      <name val="Times New Roman"/>
    </font>
    <font>
      <sz val="12.000000"/>
      <name val="Times New Roman"/>
    </font>
    <font>
      <b/>
      <sz val="11.000000"/>
      <name val="Times New Roman"/>
    </font>
    <font>
      <i/>
      <sz val="12.000000"/>
      <name val="Times New Roman"/>
    </font>
    <font>
      <b/>
      <sz val="12.000000"/>
      <color theme="1"/>
      <name val="Times New Roman"/>
    </font>
    <font>
      <b/>
      <i/>
      <sz val="12.000000"/>
      <color theme="1"/>
      <name val="Times New Roman"/>
    </font>
    <font>
      <sz val="12.000000"/>
      <color theme="1"/>
      <name val="Times New Roman"/>
    </font>
    <font>
      <b/>
      <i/>
      <sz val="11.000000"/>
      <name val="Times New Roman"/>
    </font>
    <font>
      <sz val="12.000000"/>
      <color theme="1"/>
      <name val="Arial"/>
    </font>
    <font>
      <b/>
      <sz val="10.000000"/>
      <color theme="1"/>
      <name val="Arial"/>
    </font>
    <font>
      <sz val="11.000000"/>
      <name val="Times New Roman"/>
    </font>
    <font>
      <sz val="11.000000"/>
      <name val="SimSun"/>
    </font>
    <font>
      <sz val="12.000000"/>
      <name val="SimSun"/>
    </font>
    <font>
      <b/>
      <sz val="14.000000"/>
      <name val="Times New Roman"/>
    </font>
    <font>
      <b/>
      <sz val="12.000000"/>
      <color theme="1"/>
      <name val="Arial"/>
    </font>
    <font>
      <b/>
      <sz val="10.000000"/>
      <name val="Times New Roman"/>
    </font>
    <font>
      <sz val="8.000000"/>
      <name val="Times New Roman"/>
    </font>
    <font>
      <b/>
      <sz val="12.000000"/>
      <name val="SimSun"/>
    </font>
    <font>
      <b/>
      <sz val="14.000000"/>
      <color indexed="2"/>
      <name val="Times New Roman"/>
    </font>
  </fonts>
  <fills count="68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theme="4"/>
        <bgColor theme="4"/>
      </patternFill>
    </fill>
    <fill>
      <patternFill patternType="solid">
        <fgColor theme="4" tint="0.79998199999999997"/>
        <bgColor theme="4" tint="0.79998199999999997"/>
      </patternFill>
    </fill>
    <fill>
      <patternFill patternType="solid">
        <fgColor theme="4" tint="0.59999400000000003"/>
        <bgColor theme="4" tint="0.59999400000000003"/>
      </patternFill>
    </fill>
    <fill>
      <patternFill patternType="solid">
        <fgColor theme="4" tint="0.399976"/>
        <bgColor theme="4" tint="0.399976"/>
      </patternFill>
    </fill>
    <fill>
      <patternFill patternType="solid">
        <fgColor theme="5"/>
        <bgColor theme="5"/>
      </patternFill>
    </fill>
    <fill>
      <patternFill patternType="solid">
        <fgColor theme="5" tint="0.79998199999999997"/>
        <bgColor theme="5" tint="0.79998199999999997"/>
      </patternFill>
    </fill>
    <fill>
      <patternFill patternType="solid">
        <fgColor theme="5" tint="0.59999400000000003"/>
        <bgColor theme="5" tint="0.59999400000000003"/>
      </patternFill>
    </fill>
    <fill>
      <patternFill patternType="solid">
        <fgColor theme="5" tint="0.399976"/>
        <bgColor theme="5" tint="0.399976"/>
      </patternFill>
    </fill>
    <fill>
      <patternFill patternType="solid">
        <fgColor theme="6"/>
        <bgColor theme="6"/>
      </patternFill>
    </fill>
    <fill>
      <patternFill patternType="solid">
        <fgColor theme="6" tint="0.79998199999999997"/>
        <bgColor theme="6" tint="0.79998199999999997"/>
      </patternFill>
    </fill>
    <fill>
      <patternFill patternType="solid">
        <fgColor theme="6" tint="0.59999400000000003"/>
        <bgColor theme="6" tint="0.59999400000000003"/>
      </patternFill>
    </fill>
    <fill>
      <patternFill patternType="solid">
        <fgColor theme="6" tint="0.399976"/>
        <bgColor theme="6" tint="0.399976"/>
      </patternFill>
    </fill>
    <fill>
      <patternFill patternType="solid">
        <fgColor theme="7"/>
        <bgColor theme="7"/>
      </patternFill>
    </fill>
    <fill>
      <patternFill patternType="solid">
        <fgColor theme="7" tint="0.79998199999999997"/>
        <bgColor theme="7" tint="0.79998199999999997"/>
      </patternFill>
    </fill>
    <fill>
      <patternFill patternType="solid">
        <fgColor theme="7" tint="0.59999400000000003"/>
        <bgColor theme="7" tint="0.59999400000000003"/>
      </patternFill>
    </fill>
    <fill>
      <patternFill patternType="solid">
        <fgColor theme="7" tint="0.399976"/>
        <bgColor theme="7" tint="0.399976"/>
      </patternFill>
    </fill>
    <fill>
      <patternFill patternType="solid">
        <fgColor theme="8"/>
        <bgColor theme="8"/>
      </patternFill>
    </fill>
    <fill>
      <patternFill patternType="solid">
        <fgColor theme="8" tint="0.79998199999999997"/>
        <bgColor theme="8" tint="0.79998199999999997"/>
      </patternFill>
    </fill>
    <fill>
      <patternFill patternType="solid">
        <fgColor theme="8" tint="0.59999400000000003"/>
        <bgColor theme="8" tint="0.59999400000000003"/>
      </patternFill>
    </fill>
    <fill>
      <patternFill patternType="solid">
        <fgColor theme="8" tint="0.399976"/>
        <bgColor theme="8" tint="0.399976"/>
      </patternFill>
    </fill>
    <fill>
      <patternFill patternType="solid">
        <fgColor theme="9"/>
        <bgColor theme="9"/>
      </patternFill>
    </fill>
    <fill>
      <patternFill patternType="solid">
        <fgColor theme="9" tint="0.79998199999999997"/>
        <bgColor theme="9" tint="0.79998199999999997"/>
      </patternFill>
    </fill>
    <fill>
      <patternFill patternType="solid">
        <fgColor theme="9" tint="0.59999400000000003"/>
        <bgColor theme="9" tint="0.59999400000000003"/>
      </patternFill>
    </fill>
    <fill>
      <patternFill patternType="solid">
        <fgColor theme="9" tint="0.399976"/>
        <bgColor theme="9" tint="0.399976"/>
      </patternFill>
    </fill>
    <fill>
      <patternFill patternType="solid">
        <fgColor theme="0"/>
        <bgColor theme="0"/>
      </patternFill>
    </fill>
    <fill>
      <patternFill patternType="solid">
        <fgColor theme="7" tint="0.59999389629810496"/>
        <bgColor theme="7" tint="0.59999389629810496"/>
      </patternFill>
    </fill>
    <fill>
      <patternFill patternType="solid">
        <fgColor theme="6" tint="0.59999389629810496"/>
        <bgColor theme="6" tint="0.59999389629810496"/>
      </patternFill>
    </fill>
    <fill>
      <patternFill patternType="solid">
        <fgColor theme="8" tint="0.59999389629810496"/>
        <bgColor theme="8" tint="0.59999389629810496"/>
      </patternFill>
    </fill>
    <fill>
      <patternFill patternType="solid">
        <fgColor theme="9" tint="0.59999389629810496"/>
        <bgColor theme="9" tint="0.59999389629810496"/>
      </patternFill>
    </fill>
    <fill>
      <patternFill patternType="solid">
        <fgColor theme="6" tint="0.59999999999999998"/>
        <bgColor theme="9" tint="0.59999389629810496"/>
      </patternFill>
    </fill>
    <fill>
      <patternFill patternType="solid">
        <fgColor theme="9" tint="0.59999999999999998"/>
        <bgColor theme="0"/>
      </patternFill>
    </fill>
    <fill>
      <patternFill patternType="solid">
        <fgColor theme="9" tint="0.59999999999999998"/>
        <bgColor theme="9" tint="0.59999999999999998"/>
      </patternFill>
    </fill>
    <fill>
      <patternFill patternType="solid">
        <fgColor theme="6" tint="0.59999999999999998"/>
        <bgColor theme="6" tint="0.59999999999999998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3" tint="0.80000000000000004"/>
        <bgColor theme="0"/>
      </patternFill>
    </fill>
    <fill>
      <patternFill patternType="solid">
        <fgColor theme="6" tint="0.59999999999999998"/>
        <bgColor theme="0"/>
      </patternFill>
    </fill>
    <fill>
      <patternFill patternType="solid">
        <fgColor theme="3" tint="0.80000000000000004"/>
        <bgColor theme="3" tint="0.80000000000000004"/>
      </patternFill>
    </fill>
    <fill>
      <patternFill patternType="solid">
        <fgColor theme="5" tint="0.80000000000000004"/>
        <bgColor theme="0"/>
      </patternFill>
    </fill>
    <fill>
      <patternFill patternType="solid">
        <fgColor theme="5" tint="0.80000000000000004"/>
        <bgColor theme="5" tint="0.80000000000000004"/>
      </patternFill>
    </fill>
    <fill>
      <patternFill patternType="solid">
        <fgColor theme="2" tint="-0.10000000000000001"/>
        <bgColor theme="0"/>
      </patternFill>
    </fill>
    <fill>
      <patternFill patternType="solid">
        <fgColor theme="6" tint="0.59999999999999998"/>
        <bgColor theme="6" tint="0.59999389629810496"/>
      </patternFill>
    </fill>
    <fill>
      <patternFill patternType="solid">
        <fgColor rgb="FFF7FC7E"/>
        <bgColor theme="0"/>
      </patternFill>
    </fill>
    <fill>
      <patternFill patternType="solid">
        <fgColor rgb="FFF7FC7E"/>
        <bgColor rgb="FFF7FC7E"/>
      </patternFill>
    </fill>
    <fill>
      <patternFill patternType="solid">
        <fgColor theme="6" tint="0.59999999999999998"/>
        <bgColor theme="6" tint="0.59999400000000003"/>
      </patternFill>
    </fill>
    <fill>
      <patternFill patternType="solid">
        <fgColor theme="4" tint="0.80000000000000004"/>
        <bgColor theme="0"/>
      </patternFill>
    </fill>
    <fill>
      <patternFill patternType="solid">
        <fgColor theme="4" tint="0.80000000000000004"/>
        <bgColor theme="4" tint="0.80000000000000004"/>
      </patternFill>
    </fill>
    <fill>
      <patternFill patternType="solid">
        <fgColor rgb="FFD7E7DD"/>
        <bgColor theme="0"/>
      </patternFill>
    </fill>
    <fill>
      <patternFill patternType="solid">
        <fgColor rgb="FFD7E7DD"/>
        <bgColor rgb="FFD7E7DD"/>
      </patternFill>
    </fill>
    <fill>
      <patternFill patternType="solid">
        <fgColor theme="6" tint="0.59999999999999998"/>
        <bgColor rgb="FF92D050"/>
      </patternFill>
    </fill>
    <fill>
      <patternFill patternType="solid">
        <fgColor rgb="FFF6F3D2"/>
        <bgColor theme="0"/>
      </patternFill>
    </fill>
    <fill>
      <patternFill patternType="solid">
        <fgColor rgb="FFF6F3D2"/>
        <bgColor rgb="FFF6F3D2"/>
      </patternFill>
    </fill>
    <fill>
      <patternFill patternType="solid">
        <fgColor rgb="FFE6F882"/>
        <bgColor theme="0"/>
      </patternFill>
    </fill>
    <fill>
      <patternFill patternType="solid">
        <fgColor rgb="FFE6F882"/>
        <bgColor rgb="FFE6F882"/>
      </patternFill>
    </fill>
    <fill>
      <patternFill patternType="solid">
        <fgColor theme="3" tint="0.80000000000000004"/>
        <bgColor theme="5" tint="0.59999389629810496"/>
      </patternFill>
    </fill>
    <fill>
      <patternFill patternType="solid">
        <fgColor theme="5" tint="0.80000000000000004"/>
        <bgColor theme="5" tint="0.59999389629810496"/>
      </patternFill>
    </fill>
    <fill>
      <patternFill patternType="solid">
        <fgColor theme="2" tint="-0.10000000000000001"/>
        <bgColor theme="2" tint="-0.10000000000000001"/>
      </patternFill>
    </fill>
    <fill>
      <patternFill patternType="solid">
        <fgColor theme="9" tint="0.59999999999999998"/>
        <bgColor theme="8" tint="0.59999389629810496"/>
      </patternFill>
    </fill>
    <fill>
      <patternFill patternType="solid">
        <fgColor rgb="FFF6F3D2"/>
        <bgColor theme="8" tint="0.59999389629810496"/>
      </patternFill>
    </fill>
  </fills>
  <borders count="90">
    <border>
      <left style="none"/>
      <right style="none"/>
      <top style="none"/>
      <bottom style="none"/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thick">
        <color theme="4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theme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theme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theme="1"/>
      </bottom>
      <diagonal style="none"/>
    </border>
    <border>
      <left style="none"/>
      <right style="none"/>
      <top style="medium">
        <color auto="1"/>
      </top>
      <bottom style="medium">
        <color theme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none"/>
      <top style="medium">
        <color theme="1"/>
      </top>
      <bottom style="medium">
        <color auto="1"/>
      </bottom>
      <diagonal style="none"/>
    </border>
    <border>
      <left style="none"/>
      <right style="none"/>
      <top style="medium">
        <color theme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none"/>
      <top style="medium">
        <color theme="1"/>
      </top>
      <bottom style="none"/>
      <diagonal style="none"/>
    </border>
    <border>
      <left style="none"/>
      <right style="medium">
        <color auto="1"/>
      </right>
      <top style="medium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none"/>
      <diagonal style="none"/>
    </border>
  </borders>
  <cellStyleXfs count="49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0" fillId="0" borderId="0" numFmtId="9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" fillId="0" borderId="0" numFmtId="0" applyNumberFormat="1" applyFont="1" applyFill="1" applyBorder="1"/>
    <xf fontId="2" fillId="0" borderId="0" numFmtId="0" applyNumberFormat="0" applyFont="1" applyFill="0" applyBorder="0" applyProtection="0">
      <alignment vertical="center"/>
    </xf>
    <xf fontId="3" fillId="2" borderId="1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6" fillId="0" borderId="0" numFmtId="0" applyNumberFormat="1" applyFont="1" applyFill="1" applyBorder="1"/>
    <xf fontId="7" fillId="0" borderId="2" numFmtId="0" applyNumberFormat="1" applyFont="1" applyFill="1" applyBorder="1"/>
    <xf fontId="8" fillId="0" borderId="3" numFmtId="0" applyNumberFormat="1" applyFont="1" applyFill="1" applyBorder="1"/>
    <xf fontId="9" fillId="0" borderId="4" numFmtId="0" applyNumberFormat="1" applyFont="1" applyFill="1" applyBorder="1"/>
    <xf fontId="9" fillId="0" borderId="0" numFmtId="0" applyNumberFormat="1" applyFont="1" applyFill="1" applyBorder="1"/>
    <xf fontId="10" fillId="3" borderId="5" numFmtId="0" applyNumberFormat="1" applyFont="1" applyFill="1" applyBorder="1"/>
    <xf fontId="11" fillId="4" borderId="6" numFmtId="0" applyNumberFormat="1" applyFont="1" applyFill="1" applyBorder="1"/>
    <xf fontId="12" fillId="4" borderId="5" numFmtId="0" applyNumberFormat="1" applyFont="1" applyFill="1" applyBorder="1"/>
    <xf fontId="13" fillId="5" borderId="7" numFmtId="0" applyNumberFormat="1" applyFont="1" applyFill="1" applyBorder="1"/>
    <xf fontId="14" fillId="0" borderId="8" numFmtId="0" applyNumberFormat="1" applyFont="1" applyFill="1" applyBorder="1"/>
    <xf fontId="15" fillId="0" borderId="9" numFmtId="0" applyNumberFormat="1" applyFont="1" applyFill="1" applyBorder="1"/>
    <xf fontId="16" fillId="6" borderId="0" numFmtId="0" applyNumberFormat="1" applyFont="1" applyFill="1" applyBorder="1"/>
    <xf fontId="17" fillId="7" borderId="0" numFmtId="0" applyNumberFormat="1" applyFont="1" applyFill="1" applyBorder="1"/>
    <xf fontId="18" fillId="8" borderId="0" numFmtId="0" applyNumberFormat="1" applyFont="1" applyFill="1" applyBorder="1"/>
    <xf fontId="19" fillId="9" borderId="0" numFmtId="0" applyNumberFormat="1" applyFont="1" applyFill="1" applyBorder="1"/>
    <xf fontId="20" fillId="10" borderId="0" numFmtId="0" applyNumberFormat="1" applyFont="1" applyFill="1" applyBorder="1"/>
    <xf fontId="20" fillId="11" borderId="0" numFmtId="0" applyNumberFormat="1" applyFont="1" applyFill="1" applyBorder="1"/>
    <xf fontId="19" fillId="12" borderId="0" numFmtId="0" applyNumberFormat="1" applyFont="1" applyFill="1" applyBorder="1"/>
    <xf fontId="19" fillId="13" borderId="0" numFmtId="0" applyNumberFormat="1" applyFont="1" applyFill="1" applyBorder="1"/>
    <xf fontId="20" fillId="14" borderId="0" numFmtId="0" applyNumberFormat="1" applyFont="1" applyFill="1" applyBorder="1"/>
    <xf fontId="20" fillId="15" borderId="0" numFmtId="0" applyNumberFormat="1" applyFont="1" applyFill="1" applyBorder="1"/>
    <xf fontId="19" fillId="16" borderId="0" numFmtId="0" applyNumberFormat="1" applyFont="1" applyFill="1" applyBorder="1"/>
    <xf fontId="19" fillId="17" borderId="0" numFmtId="0" applyNumberFormat="1" applyFont="1" applyFill="1" applyBorder="1"/>
    <xf fontId="20" fillId="18" borderId="0" numFmtId="0" applyNumberFormat="1" applyFont="1" applyFill="1" applyBorder="1"/>
    <xf fontId="20" fillId="19" borderId="0" numFmtId="0" applyNumberFormat="1" applyFont="1" applyFill="1" applyBorder="1"/>
    <xf fontId="19" fillId="20" borderId="0" numFmtId="0" applyNumberFormat="1" applyFont="1" applyFill="1" applyBorder="1"/>
    <xf fontId="19" fillId="21" borderId="0" numFmtId="0" applyNumberFormat="1" applyFont="1" applyFill="1" applyBorder="1"/>
    <xf fontId="20" fillId="22" borderId="0" numFmtId="0" applyNumberFormat="1" applyFont="1" applyFill="1" applyBorder="1"/>
    <xf fontId="20" fillId="23" borderId="0" numFmtId="0" applyNumberFormat="1" applyFont="1" applyFill="1" applyBorder="1"/>
    <xf fontId="19" fillId="24" borderId="0" numFmtId="0" applyNumberFormat="1" applyFont="1" applyFill="1" applyBorder="1"/>
    <xf fontId="19" fillId="25" borderId="0" numFmtId="0" applyNumberFormat="1" applyFont="1" applyFill="1" applyBorder="1"/>
    <xf fontId="20" fillId="26" borderId="0" numFmtId="0" applyNumberFormat="1" applyFont="1" applyFill="1" applyBorder="1"/>
    <xf fontId="20" fillId="27" borderId="0" numFmtId="0" applyNumberFormat="1" applyFont="1" applyFill="1" applyBorder="1"/>
    <xf fontId="19" fillId="28" borderId="0" numFmtId="0" applyNumberFormat="1" applyFont="1" applyFill="1" applyBorder="1"/>
    <xf fontId="19" fillId="29" borderId="0" numFmtId="0" applyNumberFormat="1" applyFont="1" applyFill="1" applyBorder="1"/>
    <xf fontId="20" fillId="30" borderId="0" numFmtId="0" applyNumberFormat="1" applyFont="1" applyFill="1" applyBorder="1"/>
    <xf fontId="20" fillId="31" borderId="0" numFmtId="0" applyNumberFormat="1" applyFont="1" applyFill="1" applyBorder="1"/>
    <xf fontId="19" fillId="32" borderId="0" numFmtId="0" applyNumberFormat="1" applyFont="1" applyFill="1" applyBorder="1"/>
  </cellStyleXfs>
  <cellXfs count="1068">
    <xf fontId="0" fillId="0" borderId="0" numFmtId="0" xfId="0"/>
    <xf fontId="0" fillId="0" borderId="0" numFmtId="0" xfId="0" applyAlignment="1">
      <alignment shrinkToFit="1" wrapText="1"/>
    </xf>
    <xf fontId="21" fillId="33" borderId="0" numFmtId="49" xfId="0" applyNumberFormat="1" applyFont="1" applyFill="1" applyAlignment="1">
      <alignment horizontal="center" shrinkToFit="1" vertical="center" wrapText="1"/>
    </xf>
    <xf fontId="21" fillId="33" borderId="0" numFmtId="0" xfId="0" applyFont="1" applyFill="1" applyAlignment="1">
      <alignment horizontal="center" shrinkToFit="1" vertical="center" wrapText="1"/>
    </xf>
    <xf fontId="0" fillId="33" borderId="0" numFmtId="0" xfId="0" applyFill="1" applyAlignment="1">
      <alignment horizontal="center" shrinkToFit="1" vertical="center" wrapText="1"/>
    </xf>
    <xf fontId="22" fillId="33" borderId="0" numFmtId="49" xfId="0" applyNumberFormat="1" applyFont="1" applyFill="1" applyAlignment="1">
      <alignment horizontal="center" shrinkToFit="1" vertical="center" wrapText="1"/>
    </xf>
    <xf fontId="22" fillId="33" borderId="0" numFmtId="0" xfId="0" applyFont="1" applyFill="1" applyAlignment="1">
      <alignment horizontal="center" shrinkToFit="1" vertical="center" wrapText="1"/>
    </xf>
    <xf fontId="23" fillId="33" borderId="10" numFmtId="49" xfId="0" applyNumberFormat="1" applyFont="1" applyFill="1" applyBorder="1" applyAlignment="1">
      <alignment horizontal="center" shrinkToFit="1" vertical="center" wrapText="1"/>
    </xf>
    <xf fontId="23" fillId="33" borderId="10" numFmtId="0" xfId="0" applyFont="1" applyFill="1" applyBorder="1" applyAlignment="1">
      <alignment horizontal="center" shrinkToFit="1" vertical="center" wrapText="1"/>
    </xf>
    <xf fontId="23" fillId="34" borderId="11" numFmtId="49" xfId="0" applyNumberFormat="1" applyFont="1" applyFill="1" applyBorder="1" applyAlignment="1">
      <alignment horizontal="center" shrinkToFit="1" vertical="center" wrapText="1"/>
    </xf>
    <xf fontId="23" fillId="34" borderId="11" numFmtId="0" xfId="0" applyFont="1" applyFill="1" applyBorder="1" applyAlignment="1">
      <alignment horizontal="center" shrinkToFit="1" vertical="center" wrapText="1"/>
    </xf>
    <xf fontId="23" fillId="34" borderId="12" numFmtId="49" xfId="0" applyNumberFormat="1" applyFont="1" applyFill="1" applyBorder="1" applyAlignment="1">
      <alignment horizontal="center" shrinkToFit="1" vertical="center" wrapText="1"/>
    </xf>
    <xf fontId="23" fillId="34" borderId="12" numFmtId="0" xfId="0" applyFont="1" applyFill="1" applyBorder="1" applyAlignment="1">
      <alignment horizontal="center" shrinkToFit="1" vertical="center" wrapText="1"/>
    </xf>
    <xf fontId="24" fillId="34" borderId="12" numFmtId="0" xfId="0" applyFont="1" applyFill="1" applyBorder="1" applyAlignment="1">
      <alignment horizontal="left" shrinkToFit="1" vertical="center" wrapText="1"/>
    </xf>
    <xf fontId="25" fillId="34" borderId="12" numFmtId="49" xfId="0" applyNumberFormat="1" applyFont="1" applyFill="1" applyBorder="1" applyAlignment="1">
      <alignment horizontal="center" shrinkToFit="1" vertical="center" wrapText="1"/>
    </xf>
    <xf fontId="26" fillId="35" borderId="12" numFmtId="0" xfId="0" applyFont="1" applyFill="1" applyBorder="1" applyAlignment="1">
      <alignment horizontal="center" shrinkToFit="1" vertical="center" wrapText="1"/>
    </xf>
    <xf fontId="25" fillId="34" borderId="12" numFmtId="0" xfId="0" applyFont="1" applyFill="1" applyBorder="1" applyAlignment="1">
      <alignment shrinkToFit="1" vertical="center" wrapText="1"/>
    </xf>
    <xf fontId="25" fillId="34" borderId="12" numFmtId="0" xfId="0" applyFont="1" applyFill="1" applyBorder="1" applyAlignment="1">
      <alignment horizontal="center" shrinkToFit="1" vertical="center" wrapText="1"/>
    </xf>
    <xf fontId="21" fillId="34" borderId="12" numFmtId="0" xfId="0" applyFont="1" applyFill="1" applyBorder="1" applyAlignment="1">
      <alignment horizontal="center" shrinkToFit="1" vertical="center" wrapText="1"/>
    </xf>
    <xf fontId="27" fillId="34" borderId="12" numFmtId="0" xfId="0" applyFont="1" applyFill="1" applyBorder="1" applyAlignment="1">
      <alignment horizontal="center" shrinkToFit="1" vertical="center" wrapText="1"/>
    </xf>
    <xf fontId="23" fillId="36" borderId="12" numFmtId="49" xfId="0" applyNumberFormat="1" applyFont="1" applyFill="1" applyBorder="1" applyAlignment="1">
      <alignment horizontal="center" shrinkToFit="1" vertical="center" wrapText="1"/>
    </xf>
    <xf fontId="23" fillId="36" borderId="12" numFmtId="0" xfId="0" applyFont="1" applyFill="1" applyBorder="1" applyAlignment="1">
      <alignment horizontal="center" shrinkToFit="1" vertical="center" wrapText="1"/>
    </xf>
    <xf fontId="28" fillId="36" borderId="12" numFmtId="49" xfId="0" applyNumberFormat="1" applyFont="1" applyFill="1" applyBorder="1" applyAlignment="1">
      <alignment horizontal="center" shrinkToFit="1" vertical="center" wrapText="1"/>
    </xf>
    <xf fontId="28" fillId="36" borderId="12" numFmtId="0" xfId="0" applyFont="1" applyFill="1" applyBorder="1" applyAlignment="1">
      <alignment horizontal="center" shrinkToFit="1" vertical="center" wrapText="1"/>
    </xf>
    <xf fontId="29" fillId="36" borderId="12" numFmtId="49" xfId="0" applyNumberFormat="1" applyFont="1" applyFill="1" applyBorder="1" applyAlignment="1">
      <alignment horizontal="left" shrinkToFit="1" vertical="center" wrapText="1"/>
    </xf>
    <xf fontId="29" fillId="36" borderId="12" numFmtId="0" xfId="0" applyFont="1" applyFill="1" applyBorder="1" applyAlignment="1">
      <alignment horizontal="left" shrinkToFit="1" vertical="center" wrapText="1"/>
    </xf>
    <xf fontId="30" fillId="36" borderId="12" numFmtId="49" xfId="0" applyNumberFormat="1" applyFont="1" applyFill="1" applyBorder="1" applyAlignment="1">
      <alignment horizontal="center" shrinkToFit="1" vertical="center" wrapText="1"/>
    </xf>
    <xf fontId="25" fillId="35" borderId="12" numFmtId="0" xfId="0" applyFont="1" applyFill="1" applyBorder="1" applyAlignment="1">
      <alignment horizontal="center" shrinkToFit="1" vertical="center" wrapText="1"/>
    </xf>
    <xf fontId="30" fillId="36" borderId="12" numFmtId="0" xfId="0" applyFont="1" applyFill="1" applyBorder="1" applyAlignment="1">
      <alignment shrinkToFit="1" vertical="top" wrapText="1"/>
    </xf>
    <xf fontId="30" fillId="36" borderId="12" numFmtId="0" xfId="0" applyFont="1" applyFill="1" applyBorder="1" applyAlignment="1">
      <alignment horizontal="center" shrinkToFit="1" vertical="center" wrapText="1"/>
    </xf>
    <xf fontId="29" fillId="36" borderId="12" numFmtId="49" xfId="0" applyNumberFormat="1" applyFont="1" applyFill="1" applyBorder="1" applyAlignment="1">
      <alignment horizontal="left" shrinkToFit="1" vertical="top" wrapText="1"/>
    </xf>
    <xf fontId="29" fillId="36" borderId="12" numFmtId="0" xfId="0" applyFont="1" applyFill="1" applyBorder="1" applyAlignment="1">
      <alignment horizontal="left" shrinkToFit="1" vertical="top" wrapText="1"/>
    </xf>
    <xf fontId="30" fillId="36" borderId="12" numFmtId="0" xfId="0" applyFont="1" applyFill="1" applyBorder="1" applyAlignment="1">
      <alignment shrinkToFit="1" wrapText="1"/>
    </xf>
    <xf fontId="29" fillId="36" borderId="12" numFmtId="49" xfId="0" applyNumberFormat="1" applyFont="1" applyFill="1" applyBorder="1" applyAlignment="1">
      <alignment horizontal="left" shrinkToFit="1" wrapText="1"/>
    </xf>
    <xf fontId="29" fillId="36" borderId="12" numFmtId="0" xfId="0" applyFont="1" applyFill="1" applyBorder="1" applyAlignment="1">
      <alignment horizontal="left" shrinkToFit="1" wrapText="1"/>
    </xf>
    <xf fontId="28" fillId="36" borderId="12" numFmtId="49" xfId="0" applyNumberFormat="1" applyFont="1" applyFill="1" applyBorder="1" applyAlignment="1">
      <alignment horizontal="center" shrinkToFit="1" wrapText="1"/>
    </xf>
    <xf fontId="28" fillId="36" borderId="12" numFmtId="0" xfId="0" applyFont="1" applyFill="1" applyBorder="1" applyAlignment="1">
      <alignment horizontal="center" shrinkToFit="1" wrapText="1"/>
    </xf>
    <xf fontId="29" fillId="36" borderId="12" numFmtId="0" xfId="0" applyFont="1" applyFill="1" applyBorder="1" applyAlignment="1">
      <alignment horizontal="center" shrinkToFit="1" vertical="center" wrapText="1"/>
    </xf>
    <xf fontId="31" fillId="36" borderId="12" numFmtId="0" xfId="0" applyFont="1" applyFill="1" applyBorder="1" applyAlignment="1">
      <alignment horizontal="left" shrinkToFit="1" vertical="top" wrapText="1"/>
    </xf>
    <xf fontId="25" fillId="36" borderId="12" numFmtId="0" xfId="0" applyFont="1" applyFill="1" applyBorder="1" applyAlignment="1">
      <alignment shrinkToFit="1" vertical="top" wrapText="1"/>
    </xf>
    <xf fontId="24" fillId="36" borderId="12" numFmtId="0" xfId="0" applyFont="1" applyFill="1" applyBorder="1" applyAlignment="1">
      <alignment horizontal="left" shrinkToFit="1" vertical="center" wrapText="1"/>
    </xf>
    <xf fontId="28" fillId="37" borderId="12" numFmtId="0" xfId="0" applyFont="1" applyFill="1" applyBorder="1" applyAlignment="1">
      <alignment horizontal="center" shrinkToFit="1" wrapText="1"/>
    </xf>
    <xf fontId="25" fillId="37" borderId="12" numFmtId="0" xfId="0" applyFont="1" applyFill="1" applyBorder="1" applyAlignment="1">
      <alignment horizontal="center" shrinkToFit="1" vertical="center" wrapText="1"/>
    </xf>
    <xf fontId="24" fillId="37" borderId="12" numFmtId="0" xfId="0" applyFont="1" applyFill="1" applyBorder="1" applyAlignment="1">
      <alignment horizontal="left" shrinkToFit="1" vertical="center" wrapText="1"/>
    </xf>
    <xf fontId="25" fillId="37" borderId="12" numFmtId="49" xfId="0" applyNumberFormat="1" applyFont="1" applyFill="1" applyBorder="1" applyAlignment="1">
      <alignment horizontal="center" shrinkToFit="1" vertical="center" wrapText="1"/>
    </xf>
    <xf fontId="25" fillId="38" borderId="12" numFmtId="0" xfId="0" applyFont="1" applyFill="1" applyBorder="1" applyAlignment="1">
      <alignment horizontal="center" shrinkToFit="1" vertical="center" wrapText="1"/>
    </xf>
    <xf fontId="25" fillId="37" borderId="12" numFmtId="0" xfId="0" applyFont="1" applyFill="1" applyBorder="1" applyAlignment="1">
      <alignment shrinkToFit="1" vertical="center" wrapText="1"/>
    </xf>
    <xf fontId="23" fillId="39" borderId="12" numFmtId="49" xfId="0" applyNumberFormat="1" applyFont="1" applyFill="1" applyBorder="1" applyAlignment="1">
      <alignment horizontal="center" shrinkToFit="1" vertical="center" wrapText="1"/>
    </xf>
    <xf fontId="25" fillId="40" borderId="12" numFmtId="0" xfId="0" applyFont="1" applyFill="1" applyBorder="1" applyAlignment="1">
      <alignment horizontal="center" shrinkToFit="1" vertical="center" wrapText="1"/>
    </xf>
    <xf fontId="27" fillId="40" borderId="12" numFmtId="0" xfId="0" applyFont="1" applyFill="1" applyBorder="1" applyAlignment="1">
      <alignment horizontal="center" shrinkToFit="1" vertical="center" wrapText="1"/>
    </xf>
    <xf fontId="24" fillId="40" borderId="12" numFmtId="0" xfId="0" applyFont="1" applyFill="1" applyBorder="1" applyAlignment="1">
      <alignment horizontal="left" shrinkToFit="1" vertical="center" wrapText="1"/>
    </xf>
    <xf fontId="25" fillId="40" borderId="12" numFmtId="49" xfId="0" applyNumberFormat="1" applyFont="1" applyFill="1" applyBorder="1" applyAlignment="1">
      <alignment horizontal="center" shrinkToFit="1" vertical="center" wrapText="1"/>
    </xf>
    <xf fontId="25" fillId="41" borderId="12" numFmtId="0" xfId="0" applyFont="1" applyFill="1" applyBorder="1" applyAlignment="1">
      <alignment horizontal="center" shrinkToFit="1" vertical="center" wrapText="1"/>
    </xf>
    <xf fontId="25" fillId="40" borderId="12" numFmtId="0" xfId="0" applyFont="1" applyFill="1" applyBorder="1" applyAlignment="1">
      <alignment shrinkToFit="1" vertical="center" wrapText="1"/>
    </xf>
    <xf fontId="25" fillId="40" borderId="13" numFmtId="49" xfId="0" applyNumberFormat="1" applyFont="1" applyFill="1" applyBorder="1" applyAlignment="1">
      <alignment horizontal="center" shrinkToFit="1" vertical="center" wrapText="1"/>
    </xf>
    <xf fontId="25" fillId="41" borderId="13" numFmtId="0" xfId="0" applyFont="1" applyFill="1" applyBorder="1" applyAlignment="1">
      <alignment horizontal="center" shrinkToFit="1" vertical="center" wrapText="1"/>
    </xf>
    <xf fontId="25" fillId="40" borderId="13" numFmtId="0" xfId="0" applyFont="1" applyFill="1" applyBorder="1" applyAlignment="1">
      <alignment shrinkToFit="1" vertical="center" wrapText="1"/>
    </xf>
    <xf fontId="25" fillId="40" borderId="13" numFmtId="0" xfId="0" applyFont="1" applyFill="1" applyBorder="1" applyAlignment="1">
      <alignment horizontal="center" shrinkToFit="1" vertical="center" wrapText="1"/>
    </xf>
    <xf fontId="23" fillId="42" borderId="10" numFmtId="49" xfId="0" applyNumberFormat="1" applyFont="1" applyFill="1" applyBorder="1" applyAlignment="1">
      <alignment horizontal="center" shrinkToFit="1" vertical="center" wrapText="1"/>
    </xf>
    <xf fontId="25" fillId="42" borderId="14" numFmtId="0" xfId="0" applyFont="1" applyFill="1" applyBorder="1" applyAlignment="1">
      <alignment horizontal="center" shrinkToFit="1" vertical="center" wrapText="1"/>
    </xf>
    <xf fontId="27" fillId="42" borderId="10" numFmtId="0" xfId="0" applyFont="1" applyFill="1" applyBorder="1" applyAlignment="1">
      <alignment horizontal="center" shrinkToFit="1" vertical="center" wrapText="1"/>
    </xf>
    <xf fontId="24" fillId="42" borderId="10" numFmtId="0" xfId="0" applyFont="1" applyFill="1" applyBorder="1" applyAlignment="1">
      <alignment horizontal="left" shrinkToFit="1" vertical="center" wrapText="1"/>
    </xf>
    <xf fontId="24" fillId="42" borderId="15" numFmtId="0" xfId="0" applyFont="1" applyFill="1" applyBorder="1" applyAlignment="1">
      <alignment horizontal="left" shrinkToFit="1" vertical="center" wrapText="1"/>
    </xf>
    <xf fontId="25" fillId="42" borderId="16" numFmtId="49" xfId="0" applyNumberFormat="1" applyFont="1" applyFill="1" applyBorder="1" applyAlignment="1">
      <alignment horizontal="center" shrinkToFit="1" vertical="center" wrapText="1"/>
    </xf>
    <xf fontId="23" fillId="43" borderId="17" numFmtId="0" xfId="0" applyFont="1" applyFill="1" applyBorder="1" applyAlignment="1">
      <alignment horizontal="center" shrinkToFit="1" vertical="center" wrapText="1"/>
    </xf>
    <xf fontId="25" fillId="42" borderId="18" numFmtId="0" xfId="0" applyFont="1" applyFill="1" applyBorder="1" applyAlignment="1">
      <alignment shrinkToFit="1" vertical="center" wrapText="1"/>
    </xf>
    <xf fontId="25" fillId="42" borderId="18" numFmtId="0" xfId="0" applyFont="1" applyFill="1" applyBorder="1" applyAlignment="1">
      <alignment horizontal="center" shrinkToFit="1" vertical="center" wrapText="1"/>
    </xf>
    <xf fontId="25" fillId="42" borderId="18" numFmtId="0" xfId="0" applyFont="1" applyFill="1" applyBorder="1" applyAlignment="1">
      <alignment horizontal="center" shrinkToFit="1" vertical="center"/>
    </xf>
    <xf fontId="25" fillId="42" borderId="17" numFmtId="0" xfId="0" applyFont="1" applyFill="1" applyBorder="1" applyAlignment="1">
      <alignment horizontal="center" shrinkToFit="1" vertical="center" wrapText="1"/>
    </xf>
    <xf fontId="25" fillId="42" borderId="19" numFmtId="0" xfId="0" applyFont="1" applyFill="1" applyBorder="1" applyAlignment="1">
      <alignment horizontal="center" shrinkToFit="1" vertical="center" wrapText="1"/>
    </xf>
    <xf fontId="23" fillId="42" borderId="12" numFmtId="49" xfId="0" applyNumberFormat="1" applyFont="1" applyFill="1" applyBorder="1" applyAlignment="1">
      <alignment horizontal="center" shrinkToFit="1" vertical="center" wrapText="1"/>
    </xf>
    <xf fontId="25" fillId="42" borderId="12" numFmtId="0" xfId="0" applyFont="1" applyFill="1" applyBorder="1" applyAlignment="1">
      <alignment horizontal="center" shrinkToFit="1" vertical="center" wrapText="1"/>
    </xf>
    <xf fontId="27" fillId="42" borderId="12" numFmtId="0" xfId="0" applyFont="1" applyFill="1" applyBorder="1" applyAlignment="1">
      <alignment horizontal="center" shrinkToFit="1" vertical="center" wrapText="1"/>
    </xf>
    <xf fontId="24" fillId="42" borderId="12" numFmtId="0" xfId="0" applyFont="1" applyFill="1" applyBorder="1" applyAlignment="1">
      <alignment horizontal="left" shrinkToFit="1" vertical="center" wrapText="1"/>
    </xf>
    <xf fontId="25" fillId="42" borderId="13" numFmtId="49" xfId="0" applyNumberFormat="1" applyFont="1" applyFill="1" applyBorder="1" applyAlignment="1">
      <alignment horizontal="center" shrinkToFit="1" vertical="center" wrapText="1"/>
    </xf>
    <xf fontId="26" fillId="43" borderId="13" numFmtId="0" xfId="0" applyFont="1" applyFill="1" applyBorder="1" applyAlignment="1">
      <alignment horizontal="center" shrinkToFit="1" vertical="center" wrapText="1"/>
    </xf>
    <xf fontId="25" fillId="42" borderId="13" numFmtId="0" xfId="0" applyFont="1" applyFill="1" applyBorder="1" applyAlignment="1">
      <alignment shrinkToFit="1" vertical="center" wrapText="1"/>
    </xf>
    <xf fontId="21" fillId="42" borderId="13" numFmtId="0" xfId="0" applyFont="1" applyFill="1" applyBorder="1" applyAlignment="1">
      <alignment horizontal="center" shrinkToFit="1" vertical="center" wrapText="1"/>
    </xf>
    <xf fontId="25" fillId="42" borderId="13" numFmtId="0" xfId="0" applyFont="1" applyFill="1" applyBorder="1" applyAlignment="1">
      <alignment horizontal="center" shrinkToFit="1" vertical="center" wrapText="1"/>
    </xf>
    <xf fontId="23" fillId="42" borderId="18" numFmtId="49" xfId="0" applyNumberFormat="1" applyFont="1" applyFill="1" applyBorder="1" applyAlignment="1">
      <alignment horizontal="center" shrinkToFit="1" vertical="center" wrapText="1"/>
    </xf>
    <xf fontId="25" fillId="42" borderId="20" numFmtId="0" xfId="0" applyFont="1" applyFill="1" applyBorder="1" applyAlignment="1">
      <alignment horizontal="center" shrinkToFit="1" vertical="center" wrapText="1"/>
    </xf>
    <xf fontId="27" fillId="42" borderId="21" numFmtId="0" xfId="0" applyFont="1" applyFill="1" applyBorder="1" applyAlignment="1">
      <alignment horizontal="center" shrinkToFit="1" vertical="center" wrapText="1"/>
    </xf>
    <xf fontId="24" fillId="42" borderId="22" numFmtId="0" xfId="0" applyFont="1" applyFill="1" applyBorder="1" applyAlignment="1">
      <alignment horizontal="left" shrinkToFit="1" vertical="center" wrapText="1"/>
    </xf>
    <xf fontId="24" fillId="42" borderId="23" numFmtId="0" xfId="0" applyFont="1" applyFill="1" applyBorder="1" applyAlignment="1">
      <alignment horizontal="left" shrinkToFit="1" vertical="center" wrapText="1"/>
    </xf>
    <xf fontId="24" fillId="42" borderId="24" numFmtId="0" xfId="0" applyFont="1" applyFill="1" applyBorder="1" applyAlignment="1">
      <alignment horizontal="left" shrinkToFit="1" vertical="center" wrapText="1"/>
    </xf>
    <xf fontId="24" fillId="42" borderId="25" numFmtId="0" xfId="0" applyFont="1" applyFill="1" applyBorder="1" applyAlignment="1">
      <alignment horizontal="left" shrinkToFit="1" vertical="center" wrapText="1"/>
    </xf>
    <xf fontId="26" fillId="43" borderId="25" numFmtId="0" xfId="0" applyFont="1" applyFill="1" applyBorder="1" applyAlignment="1">
      <alignment horizontal="center" shrinkToFit="1" vertical="center" wrapText="1"/>
    </xf>
    <xf fontId="25" fillId="42" borderId="26" numFmtId="0" xfId="0" applyFont="1" applyFill="1" applyBorder="1" applyAlignment="1">
      <alignment shrinkToFit="1" vertical="center" wrapText="1"/>
    </xf>
    <xf fontId="21" fillId="42" borderId="27" numFmtId="0" xfId="0" applyFont="1" applyFill="1" applyBorder="1" applyAlignment="1">
      <alignment horizontal="center" shrinkToFit="1" vertical="center" wrapText="1"/>
    </xf>
    <xf fontId="25" fillId="42" borderId="27" numFmtId="0" xfId="0" applyFont="1" applyFill="1" applyBorder="1" applyAlignment="1">
      <alignment shrinkToFit="1" vertical="center" wrapText="1"/>
    </xf>
    <xf fontId="25" fillId="42" borderId="28" numFmtId="0" xfId="0" applyFont="1" applyFill="1" applyBorder="1" applyAlignment="1">
      <alignment horizontal="center" shrinkToFit="1" vertical="center" wrapText="1"/>
    </xf>
    <xf fontId="25" fillId="42" borderId="10" numFmtId="0" xfId="0" applyFont="1" applyFill="1" applyBorder="1" applyAlignment="1">
      <alignment horizontal="center" shrinkToFit="1" vertical="center" wrapText="1"/>
    </xf>
    <xf fontId="25" fillId="42" borderId="10" numFmtId="49" xfId="0" applyNumberFormat="1" applyFont="1" applyFill="1" applyBorder="1" applyAlignment="1">
      <alignment horizontal="center" shrinkToFit="1" vertical="center" wrapText="1"/>
    </xf>
    <xf fontId="23" fillId="43" borderId="10" numFmtId="0" xfId="0" applyFont="1" applyFill="1" applyBorder="1" applyAlignment="1">
      <alignment horizontal="center" shrinkToFit="1" vertical="center" wrapText="1"/>
    </xf>
    <xf fontId="25" fillId="42" borderId="10" numFmtId="0" xfId="0" applyFont="1" applyFill="1" applyBorder="1" applyAlignment="1">
      <alignment shrinkToFit="1" vertical="center" wrapText="1"/>
    </xf>
    <xf fontId="30" fillId="42" borderId="10" numFmtId="0" xfId="0" applyFont="1" applyFill="1" applyBorder="1" applyAlignment="1">
      <alignment horizontal="center" shrinkToFit="1" vertical="center" wrapText="1"/>
    </xf>
    <xf fontId="32" fillId="42" borderId="10" numFmtId="0" xfId="0" applyFont="1" applyFill="1" applyBorder="1" applyAlignment="1">
      <alignment shrinkToFit="1" vertical="center" wrapText="1"/>
    </xf>
    <xf fontId="26" fillId="43" borderId="10" numFmtId="0" xfId="0" applyFont="1" applyFill="1" applyBorder="1" applyAlignment="1">
      <alignment horizontal="center" shrinkToFit="1" vertical="center" wrapText="1"/>
    </xf>
    <xf fontId="21" fillId="42" borderId="10" numFmtId="0" xfId="0" applyFont="1" applyFill="1" applyBorder="1" applyAlignment="1">
      <alignment horizontal="center" shrinkToFit="1" vertical="center" wrapText="1"/>
    </xf>
    <xf fontId="33" fillId="42" borderId="0" numFmtId="0" xfId="0" applyFont="1" applyFill="1" applyAlignment="1">
      <alignment horizontal="left" shrinkToFit="1" wrapText="1"/>
    </xf>
    <xf fontId="23" fillId="42" borderId="29" numFmtId="0" xfId="0" applyFont="1" applyFill="1" applyBorder="1" applyAlignment="1">
      <alignment horizontal="center" shrinkToFit="1" vertical="center" wrapText="1"/>
    </xf>
    <xf fontId="24" fillId="42" borderId="30" numFmtId="0" xfId="0" applyFont="1" applyFill="1" applyBorder="1" applyAlignment="1">
      <alignment horizontal="left" shrinkToFit="1" vertical="center" wrapText="1"/>
    </xf>
    <xf fontId="24" fillId="42" borderId="22" numFmtId="0" xfId="0" applyFont="1" applyFill="1" applyBorder="1" applyAlignment="1">
      <alignment horizontal="left" shrinkToFit="1" vertical="top" wrapText="1"/>
    </xf>
    <xf fontId="24" fillId="42" borderId="23" numFmtId="0" xfId="0" applyFont="1" applyFill="1" applyBorder="1" applyAlignment="1">
      <alignment horizontal="left" shrinkToFit="1" vertical="top" wrapText="1"/>
    </xf>
    <xf fontId="24" fillId="42" borderId="31" numFmtId="0" xfId="0" applyFont="1" applyFill="1" applyBorder="1" applyAlignment="1">
      <alignment horizontal="left" shrinkToFit="1" vertical="top" wrapText="1"/>
    </xf>
    <xf fontId="25" fillId="42" borderId="32" numFmtId="49" xfId="0" applyNumberFormat="1" applyFont="1" applyFill="1" applyBorder="1" applyAlignment="1">
      <alignment horizontal="center" shrinkToFit="1" vertical="center" wrapText="1"/>
    </xf>
    <xf fontId="25" fillId="42" borderId="33" numFmtId="0" xfId="0" applyFont="1" applyFill="1" applyBorder="1" applyAlignment="1">
      <alignment shrinkToFit="1" vertical="center" wrapText="1"/>
    </xf>
    <xf fontId="21" fillId="42" borderId="34" numFmtId="0" xfId="0" applyFont="1" applyFill="1" applyBorder="1" applyAlignment="1">
      <alignment horizontal="center" shrinkToFit="1" vertical="center" wrapText="1"/>
    </xf>
    <xf fontId="25" fillId="42" borderId="34" numFmtId="0" xfId="0" applyFont="1" applyFill="1" applyBorder="1" applyAlignment="1">
      <alignment shrinkToFit="1" vertical="center" wrapText="1"/>
    </xf>
    <xf fontId="25" fillId="42" borderId="34" numFmtId="0" xfId="0" applyFont="1" applyFill="1" applyBorder="1" applyAlignment="1">
      <alignment horizontal="center" shrinkToFit="1" vertical="center" wrapText="1"/>
    </xf>
    <xf fontId="25" fillId="42" borderId="27" numFmtId="49" xfId="0" applyNumberFormat="1" applyFont="1" applyFill="1" applyBorder="1" applyAlignment="1">
      <alignment horizontal="center" shrinkToFit="1" vertical="center" wrapText="1"/>
    </xf>
    <xf fontId="26" fillId="43" borderId="35" numFmtId="0" xfId="0" applyFont="1" applyFill="1" applyBorder="1" applyAlignment="1">
      <alignment horizontal="center" shrinkToFit="1" vertical="center" wrapText="1"/>
    </xf>
    <xf fontId="25" fillId="42" borderId="27" numFmtId="0" xfId="0" applyFont="1" applyFill="1" applyBorder="1" applyAlignment="1">
      <alignment horizontal="center" shrinkToFit="1" vertical="center" wrapText="1"/>
    </xf>
    <xf fontId="23" fillId="44" borderId="36" numFmtId="49" xfId="0" applyNumberFormat="1" applyFont="1" applyFill="1" applyBorder="1" applyAlignment="1">
      <alignment horizontal="center" shrinkToFit="1" vertical="center" wrapText="1"/>
    </xf>
    <xf fontId="23" fillId="44" borderId="37" numFmtId="49" xfId="0" applyNumberFormat="1" applyFont="1" applyFill="1" applyBorder="1" applyAlignment="1">
      <alignment horizontal="center" shrinkToFit="1" vertical="center" wrapText="1"/>
    </xf>
    <xf fontId="23" fillId="44" borderId="38" numFmtId="49" xfId="0" applyNumberFormat="1" applyFont="1" applyFill="1" applyBorder="1" applyAlignment="1">
      <alignment horizontal="center" shrinkToFit="1" vertical="center" wrapText="1"/>
    </xf>
    <xf fontId="25" fillId="44" borderId="12" numFmtId="0" xfId="0" applyFont="1" applyFill="1" applyBorder="1" applyAlignment="1">
      <alignment horizontal="center" shrinkToFit="1" vertical="center" wrapText="1"/>
    </xf>
    <xf fontId="27" fillId="44" borderId="12" numFmtId="0" xfId="0" applyFont="1" applyFill="1" applyBorder="1" applyAlignment="1">
      <alignment horizontal="center" shrinkToFit="1" vertical="center" wrapText="1"/>
    </xf>
    <xf fontId="24" fillId="44" borderId="36" numFmtId="0" xfId="0" applyFont="1" applyFill="1" applyBorder="1" applyAlignment="1">
      <alignment horizontal="left" shrinkToFit="1" vertical="center" wrapText="1"/>
    </xf>
    <xf fontId="24" fillId="44" borderId="37" numFmtId="0" xfId="0" applyFont="1" applyFill="1" applyBorder="1" applyAlignment="1">
      <alignment horizontal="left" shrinkToFit="1" vertical="center" wrapText="1"/>
    </xf>
    <xf fontId="24" fillId="44" borderId="38" numFmtId="0" xfId="0" applyFont="1" applyFill="1" applyBorder="1" applyAlignment="1">
      <alignment horizontal="left" shrinkToFit="1" vertical="center" wrapText="1"/>
    </xf>
    <xf fontId="25" fillId="44" borderId="12" numFmtId="49" xfId="0" applyNumberFormat="1" applyFont="1" applyFill="1" applyBorder="1" applyAlignment="1">
      <alignment horizontal="center" shrinkToFit="1" vertical="center" wrapText="1"/>
    </xf>
    <xf fontId="25" fillId="45" borderId="12" numFmtId="0" xfId="0" applyFont="1" applyFill="1" applyBorder="1" applyAlignment="1">
      <alignment horizontal="center" shrinkToFit="1" vertical="center" wrapText="1"/>
    </xf>
    <xf fontId="25" fillId="44" borderId="12" numFmtId="0" xfId="0" applyFont="1" applyFill="1" applyBorder="1" applyAlignment="1">
      <alignment shrinkToFit="1" vertical="center" wrapText="1"/>
    </xf>
    <xf fontId="25" fillId="46" borderId="12" numFmtId="0" xfId="0" applyFont="1" applyFill="1" applyBorder="1" applyAlignment="1">
      <alignment horizontal="center" shrinkToFit="1" vertical="center" wrapText="1"/>
    </xf>
    <xf fontId="27" fillId="46" borderId="12" numFmtId="0" xfId="0" applyFont="1" applyFill="1" applyBorder="1" applyAlignment="1">
      <alignment horizontal="center" shrinkToFit="1" vertical="center" wrapText="1"/>
    </xf>
    <xf fontId="24" fillId="46" borderId="36" numFmtId="0" xfId="0" applyFont="1" applyFill="1" applyBorder="1" applyAlignment="1">
      <alignment horizontal="left" shrinkToFit="1" vertical="center" wrapText="1"/>
    </xf>
    <xf fontId="24" fillId="46" borderId="37" numFmtId="0" xfId="0" applyFont="1" applyFill="1" applyBorder="1" applyAlignment="1">
      <alignment horizontal="left" shrinkToFit="1" vertical="center" wrapText="1"/>
    </xf>
    <xf fontId="24" fillId="46" borderId="38" numFmtId="0" xfId="0" applyFont="1" applyFill="1" applyBorder="1" applyAlignment="1">
      <alignment horizontal="left" shrinkToFit="1" vertical="center" wrapText="1"/>
    </xf>
    <xf fontId="25" fillId="46" borderId="12" numFmtId="49" xfId="0" applyNumberFormat="1" applyFont="1" applyFill="1" applyBorder="1" applyAlignment="1">
      <alignment horizontal="center" shrinkToFit="1" vertical="center" wrapText="1"/>
    </xf>
    <xf fontId="25" fillId="46" borderId="12" numFmtId="0" xfId="0" applyFont="1" applyFill="1" applyBorder="1" applyAlignment="1">
      <alignment shrinkToFit="1" vertical="center" wrapText="1"/>
    </xf>
    <xf fontId="23" fillId="47" borderId="36" numFmtId="49" xfId="0" applyNumberFormat="1" applyFont="1" applyFill="1" applyBorder="1" applyAlignment="1">
      <alignment horizontal="center" shrinkToFit="1" vertical="center" wrapText="1"/>
    </xf>
    <xf fontId="23" fillId="47" borderId="37" numFmtId="49" xfId="0" applyNumberFormat="1" applyFont="1" applyFill="1" applyBorder="1" applyAlignment="1">
      <alignment horizontal="center" shrinkToFit="1" vertical="center" wrapText="1"/>
    </xf>
    <xf fontId="23" fillId="47" borderId="38" numFmtId="49" xfId="0" applyNumberFormat="1" applyFont="1" applyFill="1" applyBorder="1" applyAlignment="1">
      <alignment horizontal="center" shrinkToFit="1" vertical="center" wrapText="1"/>
    </xf>
    <xf fontId="25" fillId="47" borderId="12" numFmtId="0" xfId="0" applyFont="1" applyFill="1" applyBorder="1" applyAlignment="1">
      <alignment horizontal="center" shrinkToFit="1" vertical="center" wrapText="1"/>
    </xf>
    <xf fontId="27" fillId="47" borderId="12" numFmtId="0" xfId="0" applyFont="1" applyFill="1" applyBorder="1" applyAlignment="1">
      <alignment horizontal="center" shrinkToFit="1" vertical="center" wrapText="1"/>
    </xf>
    <xf fontId="24" fillId="47" borderId="36" numFmtId="0" xfId="0" applyFont="1" applyFill="1" applyBorder="1" applyAlignment="1">
      <alignment horizontal="left" shrinkToFit="1" vertical="center" wrapText="1"/>
    </xf>
    <xf fontId="24" fillId="47" borderId="37" numFmtId="0" xfId="0" applyFont="1" applyFill="1" applyBorder="1" applyAlignment="1">
      <alignment horizontal="left" shrinkToFit="1" vertical="center" wrapText="1"/>
    </xf>
    <xf fontId="24" fillId="47" borderId="38" numFmtId="0" xfId="0" applyFont="1" applyFill="1" applyBorder="1" applyAlignment="1">
      <alignment horizontal="left" shrinkToFit="1" vertical="center" wrapText="1"/>
    </xf>
    <xf fontId="25" fillId="47" borderId="12" numFmtId="49" xfId="0" applyNumberFormat="1" applyFont="1" applyFill="1" applyBorder="1" applyAlignment="1">
      <alignment horizontal="center" shrinkToFit="1" vertical="center" wrapText="1"/>
    </xf>
    <xf fontId="25" fillId="47" borderId="12" numFmtId="0" xfId="0" applyFont="1" applyFill="1" applyBorder="1" applyAlignment="1">
      <alignment shrinkToFit="1" vertical="center" wrapText="1"/>
    </xf>
    <xf fontId="25" fillId="48" borderId="12" numFmtId="0" xfId="0" applyFont="1" applyFill="1" applyBorder="1" applyAlignment="1">
      <alignment horizontal="center" shrinkToFit="1" vertical="center" wrapText="1"/>
    </xf>
    <xf fontId="27" fillId="48" borderId="12" numFmtId="0" xfId="0" applyFont="1" applyFill="1" applyBorder="1" applyAlignment="1">
      <alignment horizontal="center" shrinkToFit="1" vertical="center" wrapText="1"/>
    </xf>
    <xf fontId="24" fillId="48" borderId="36" numFmtId="0" xfId="0" applyFont="1" applyFill="1" applyBorder="1" applyAlignment="1">
      <alignment horizontal="left" shrinkToFit="1" vertical="center" wrapText="1"/>
    </xf>
    <xf fontId="24" fillId="48" borderId="37" numFmtId="0" xfId="0" applyFont="1" applyFill="1" applyBorder="1" applyAlignment="1">
      <alignment horizontal="left" shrinkToFit="1" vertical="center" wrapText="1"/>
    </xf>
    <xf fontId="24" fillId="48" borderId="38" numFmtId="0" xfId="0" applyFont="1" applyFill="1" applyBorder="1" applyAlignment="1">
      <alignment horizontal="left" shrinkToFit="1" vertical="center" wrapText="1"/>
    </xf>
    <xf fontId="25" fillId="48" borderId="12" numFmtId="49" xfId="0" applyNumberFormat="1" applyFont="1" applyFill="1" applyBorder="1" applyAlignment="1">
      <alignment horizontal="center" shrinkToFit="1" vertical="center" wrapText="1"/>
    </xf>
    <xf fontId="25" fillId="48" borderId="12" numFmtId="0" xfId="0" applyFont="1" applyFill="1" applyBorder="1" applyAlignment="1">
      <alignment shrinkToFit="1" vertical="center" wrapText="1"/>
    </xf>
    <xf fontId="24" fillId="48" borderId="36" numFmtId="0" xfId="0" applyFont="1" applyFill="1" applyBorder="1" applyAlignment="1">
      <alignment shrinkToFit="1" vertical="center" wrapText="1"/>
    </xf>
    <xf fontId="24" fillId="48" borderId="37" numFmtId="0" xfId="0" applyFont="1" applyFill="1" applyBorder="1" applyAlignment="1">
      <alignment shrinkToFit="1" vertical="center" wrapText="1"/>
    </xf>
    <xf fontId="24" fillId="48" borderId="38" numFmtId="0" xfId="0" applyFont="1" applyFill="1" applyBorder="1" applyAlignment="1">
      <alignment shrinkToFit="1" vertical="center" wrapText="1"/>
    </xf>
    <xf fontId="23" fillId="49" borderId="36" numFmtId="49" xfId="0" applyNumberFormat="1" applyFont="1" applyFill="1" applyBorder="1" applyAlignment="1">
      <alignment horizontal="center" shrinkToFit="1" vertical="center" wrapText="1"/>
    </xf>
    <xf fontId="23" fillId="49" borderId="37" numFmtId="49" xfId="0" applyNumberFormat="1" applyFont="1" applyFill="1" applyBorder="1" applyAlignment="1">
      <alignment horizontal="center" shrinkToFit="1" vertical="center" wrapText="1"/>
    </xf>
    <xf fontId="23" fillId="49" borderId="38" numFmtId="49" xfId="0" applyNumberFormat="1" applyFont="1" applyFill="1" applyBorder="1" applyAlignment="1">
      <alignment horizontal="center" shrinkToFit="1" vertical="center" wrapText="1"/>
    </xf>
    <xf fontId="25" fillId="49" borderId="12" numFmtId="0" xfId="0" applyFont="1" applyFill="1" applyBorder="1" applyAlignment="1">
      <alignment horizontal="center" shrinkToFit="1" vertical="center" wrapText="1"/>
    </xf>
    <xf fontId="27" fillId="49" borderId="12" numFmtId="0" xfId="0" applyFont="1" applyFill="1" applyBorder="1" applyAlignment="1">
      <alignment horizontal="center" shrinkToFit="1" vertical="center" wrapText="1"/>
    </xf>
    <xf fontId="24" fillId="49" borderId="36" numFmtId="0" xfId="0" applyFont="1" applyFill="1" applyBorder="1" applyAlignment="1">
      <alignment horizontal="left" shrinkToFit="1" vertical="center" wrapText="1"/>
    </xf>
    <xf fontId="24" fillId="49" borderId="37" numFmtId="0" xfId="0" applyFont="1" applyFill="1" applyBorder="1" applyAlignment="1">
      <alignment horizontal="left" shrinkToFit="1" vertical="center" wrapText="1"/>
    </xf>
    <xf fontId="24" fillId="49" borderId="38" numFmtId="0" xfId="0" applyFont="1" applyFill="1" applyBorder="1" applyAlignment="1">
      <alignment horizontal="left" shrinkToFit="1" vertical="center" wrapText="1"/>
    </xf>
    <xf fontId="25" fillId="49" borderId="12" numFmtId="49" xfId="0" applyNumberFormat="1" applyFont="1" applyFill="1" applyBorder="1" applyAlignment="1">
      <alignment horizontal="center" shrinkToFit="1" vertical="center" wrapText="1"/>
    </xf>
    <xf fontId="25" fillId="50" borderId="12" numFmtId="0" xfId="0" applyFont="1" applyFill="1" applyBorder="1" applyAlignment="1">
      <alignment horizontal="center" shrinkToFit="1" vertical="center" wrapText="1"/>
    </xf>
    <xf fontId="27" fillId="49" borderId="12" numFmtId="0" xfId="0" applyFont="1" applyFill="1" applyBorder="1" applyAlignment="1">
      <alignment shrinkToFit="1" vertical="center" wrapText="1"/>
    </xf>
    <xf fontId="25" fillId="49" borderId="12" numFmtId="0" xfId="0" applyFont="1" applyFill="1" applyBorder="1" applyAlignment="1">
      <alignment shrinkToFit="1" vertical="center" wrapText="1"/>
    </xf>
    <xf fontId="23" fillId="51" borderId="36" numFmtId="49" xfId="0" applyNumberFormat="1" applyFont="1" applyFill="1" applyBorder="1" applyAlignment="1">
      <alignment horizontal="center" shrinkToFit="1" vertical="center" wrapText="1"/>
    </xf>
    <xf fontId="23" fillId="51" borderId="37" numFmtId="49" xfId="0" applyNumberFormat="1" applyFont="1" applyFill="1" applyBorder="1" applyAlignment="1">
      <alignment horizontal="center" shrinkToFit="1" vertical="center" wrapText="1"/>
    </xf>
    <xf fontId="23" fillId="51" borderId="38" numFmtId="49" xfId="0" applyNumberFormat="1" applyFont="1" applyFill="1" applyBorder="1" applyAlignment="1">
      <alignment horizontal="center" shrinkToFit="1" vertical="center" wrapText="1"/>
    </xf>
    <xf fontId="23" fillId="52" borderId="12" numFmtId="0" xfId="0" applyFont="1" applyFill="1" applyBorder="1" applyAlignment="1">
      <alignment horizontal="center" shrinkToFit="1" vertical="center" wrapText="1"/>
    </xf>
    <xf fontId="31" fillId="52" borderId="36" numFmtId="0" xfId="0" applyFont="1" applyFill="1" applyBorder="1" applyAlignment="1">
      <alignment horizontal="left" shrinkToFit="1" vertical="center" wrapText="1"/>
    </xf>
    <xf fontId="31" fillId="52" borderId="37" numFmtId="0" xfId="0" applyFont="1" applyFill="1" applyBorder="1" applyAlignment="1">
      <alignment horizontal="left" shrinkToFit="1" vertical="center" wrapText="1"/>
    </xf>
    <xf fontId="31" fillId="52" borderId="38" numFmtId="0" xfId="0" applyFont="1" applyFill="1" applyBorder="1" applyAlignment="1">
      <alignment horizontal="left" shrinkToFit="1" vertical="center" wrapText="1"/>
    </xf>
    <xf fontId="34" fillId="52" borderId="12" numFmtId="49" xfId="0" applyNumberFormat="1" applyFont="1" applyFill="1" applyBorder="1" applyAlignment="1">
      <alignment horizontal="center" shrinkToFit="1" vertical="center" wrapText="1"/>
    </xf>
    <xf fontId="26" fillId="53" borderId="12" numFmtId="0" xfId="0" applyFont="1" applyFill="1" applyBorder="1" applyAlignment="1">
      <alignment horizontal="center" shrinkToFit="1" vertical="center" wrapText="1"/>
    </xf>
    <xf fontId="34" fillId="52" borderId="12" numFmtId="0" xfId="0" applyFont="1" applyFill="1" applyBorder="1" applyAlignment="1">
      <alignment horizontal="left" shrinkToFit="1" vertical="center" wrapText="1"/>
    </xf>
    <xf fontId="34" fillId="52" borderId="12" numFmtId="0" xfId="0" applyFont="1" applyFill="1" applyBorder="1" applyAlignment="1">
      <alignment horizontal="center" shrinkToFit="1" vertical="center" wrapText="1"/>
    </xf>
    <xf fontId="35" fillId="52" borderId="12" numFmtId="0" xfId="0" applyFont="1" applyFill="1" applyBorder="1" applyAlignment="1">
      <alignment horizontal="center" shrinkToFit="1" vertical="center" wrapText="1"/>
    </xf>
    <xf fontId="26" fillId="52" borderId="12" numFmtId="49" xfId="0" applyNumberFormat="1" applyFont="1" applyFill="1" applyBorder="1" applyAlignment="1">
      <alignment horizontal="center" shrinkToFit="1" vertical="center" wrapText="1"/>
    </xf>
    <xf fontId="34" fillId="52" borderId="12" numFmtId="0" xfId="0" applyFont="1" applyFill="1" applyBorder="1" applyAlignment="1">
      <alignment shrinkToFit="1" vertical="center" wrapText="1"/>
    </xf>
    <xf fontId="25" fillId="52" borderId="12" numFmtId="0" xfId="0" applyFont="1" applyFill="1" applyBorder="1" applyAlignment="1">
      <alignment horizontal="center" shrinkToFit="1" vertical="center" wrapText="1"/>
    </xf>
    <xf fontId="26" fillId="50" borderId="12" numFmtId="0" xfId="0" applyFont="1" applyFill="1" applyBorder="1" applyAlignment="1">
      <alignment horizontal="center" shrinkToFit="1" vertical="center" wrapText="1"/>
    </xf>
    <xf fontId="34" fillId="51" borderId="12" numFmtId="0" xfId="0" applyFont="1" applyFill="1" applyBorder="1" applyAlignment="1">
      <alignment shrinkToFit="1" vertical="center" wrapText="1"/>
    </xf>
    <xf fontId="34" fillId="51" borderId="12" numFmtId="0" xfId="0" applyFont="1" applyFill="1" applyBorder="1" applyAlignment="1">
      <alignment horizontal="center" shrinkToFit="1" vertical="center" wrapText="1"/>
    </xf>
    <xf fontId="35" fillId="51" borderId="12" numFmtId="0" xfId="0" applyFont="1" applyFill="1" applyBorder="1" applyAlignment="1">
      <alignment horizontal="center" shrinkToFit="1" vertical="center" wrapText="1"/>
    </xf>
    <xf fontId="25" fillId="51" borderId="12" numFmtId="0" xfId="0" applyFont="1" applyFill="1" applyBorder="1" applyAlignment="1">
      <alignment horizontal="center" shrinkToFit="1" vertical="center" wrapText="1"/>
    </xf>
    <xf fontId="31" fillId="52" borderId="36" numFmtId="0" xfId="0" applyFont="1" applyFill="1" applyBorder="1" applyAlignment="1">
      <alignment shrinkToFit="1" vertical="center" wrapText="1"/>
    </xf>
    <xf fontId="31" fillId="52" borderId="37" numFmtId="0" xfId="0" applyFont="1" applyFill="1" applyBorder="1" applyAlignment="1">
      <alignment shrinkToFit="1" vertical="center" wrapText="1"/>
    </xf>
    <xf fontId="31" fillId="52" borderId="38" numFmtId="0" xfId="0" applyFont="1" applyFill="1" applyBorder="1" applyAlignment="1">
      <alignment shrinkToFit="1" vertical="center" wrapText="1"/>
    </xf>
    <xf fontId="23" fillId="54" borderId="36" numFmtId="49" xfId="0" applyNumberFormat="1" applyFont="1" applyFill="1" applyBorder="1" applyAlignment="1">
      <alignment horizontal="center" shrinkToFit="1" vertical="center" wrapText="1"/>
    </xf>
    <xf fontId="23" fillId="54" borderId="37" numFmtId="49" xfId="0" applyNumberFormat="1" applyFont="1" applyFill="1" applyBorder="1" applyAlignment="1">
      <alignment horizontal="center" shrinkToFit="1" vertical="center" wrapText="1"/>
    </xf>
    <xf fontId="23" fillId="54" borderId="38" numFmtId="49" xfId="0" applyNumberFormat="1" applyFont="1" applyFill="1" applyBorder="1" applyAlignment="1">
      <alignment horizontal="center" shrinkToFit="1" vertical="center" wrapText="1"/>
    </xf>
    <xf fontId="25" fillId="55" borderId="12" numFmtId="0" xfId="0" applyFont="1" applyFill="1" applyBorder="1" applyAlignment="1">
      <alignment horizontal="center" shrinkToFit="1" vertical="center" wrapText="1"/>
    </xf>
    <xf fontId="24" fillId="55" borderId="36" numFmtId="0" xfId="0" applyFont="1" applyFill="1" applyBorder="1" applyAlignment="1">
      <alignment horizontal="left" shrinkToFit="1" vertical="center" wrapText="1"/>
    </xf>
    <xf fontId="24" fillId="55" borderId="37" numFmtId="0" xfId="0" applyFont="1" applyFill="1" applyBorder="1" applyAlignment="1">
      <alignment horizontal="left" shrinkToFit="1" vertical="center" wrapText="1"/>
    </xf>
    <xf fontId="24" fillId="55" borderId="38" numFmtId="0" xfId="0" applyFont="1" applyFill="1" applyBorder="1" applyAlignment="1">
      <alignment horizontal="left" shrinkToFit="1" vertical="center" wrapText="1"/>
    </xf>
    <xf fontId="25" fillId="55" borderId="12" numFmtId="49" xfId="0" applyNumberFormat="1" applyFont="1" applyFill="1" applyBorder="1" applyAlignment="1">
      <alignment horizontal="center" shrinkToFit="1" vertical="center" wrapText="1"/>
    </xf>
    <xf fontId="25" fillId="55" borderId="12" numFmtId="0" xfId="0" applyFont="1" applyFill="1" applyBorder="1" applyAlignment="1">
      <alignment shrinkToFit="1" vertical="center" wrapText="1"/>
    </xf>
    <xf fontId="25" fillId="55" borderId="12" numFmtId="164" xfId="0" applyNumberFormat="1" applyFont="1" applyFill="1" applyBorder="1" applyAlignment="1">
      <alignment horizontal="center" shrinkToFit="1" vertical="center" wrapText="1"/>
    </xf>
    <xf fontId="34" fillId="55" borderId="12" numFmtId="0" xfId="0" applyFont="1" applyFill="1" applyBorder="1" applyAlignment="1">
      <alignment horizontal="center" shrinkToFit="1" vertical="center" wrapText="1"/>
    </xf>
    <xf fontId="31" fillId="55" borderId="36" numFmtId="0" xfId="0" applyFont="1" applyFill="1" applyBorder="1" applyAlignment="1">
      <alignment horizontal="left" shrinkToFit="1" wrapText="1"/>
    </xf>
    <xf fontId="31" fillId="55" borderId="37" numFmtId="0" xfId="0" applyFont="1" applyFill="1" applyBorder="1" applyAlignment="1">
      <alignment horizontal="left" shrinkToFit="1" wrapText="1"/>
    </xf>
    <xf fontId="31" fillId="55" borderId="38" numFmtId="0" xfId="0" applyFont="1" applyFill="1" applyBorder="1" applyAlignment="1">
      <alignment horizontal="left" shrinkToFit="1" wrapText="1"/>
    </xf>
    <xf fontId="23" fillId="50" borderId="12" numFmtId="0" xfId="0" applyFont="1" applyFill="1" applyBorder="1" applyAlignment="1">
      <alignment horizontal="center" shrinkToFit="1" vertical="center" wrapText="1"/>
    </xf>
    <xf fontId="25" fillId="55" borderId="12" numFmtId="0" xfId="0" applyFont="1" applyFill="1" applyBorder="1" applyAlignment="1">
      <alignment horizontal="left" shrinkToFit="1" vertical="center" wrapText="1"/>
    </xf>
    <xf fontId="24" fillId="55" borderId="36" numFmtId="0" xfId="0" applyFont="1" applyFill="1" applyBorder="1" applyAlignment="1">
      <alignment horizontal="left" shrinkToFit="1" wrapText="1"/>
    </xf>
    <xf fontId="24" fillId="55" borderId="37" numFmtId="0" xfId="0" applyFont="1" applyFill="1" applyBorder="1" applyAlignment="1">
      <alignment horizontal="left" shrinkToFit="1" wrapText="1"/>
    </xf>
    <xf fontId="24" fillId="55" borderId="38" numFmtId="0" xfId="0" applyFont="1" applyFill="1" applyBorder="1" applyAlignment="1">
      <alignment horizontal="left" shrinkToFit="1" wrapText="1"/>
    </xf>
    <xf fontId="24" fillId="55" borderId="36" numFmtId="0" xfId="0" applyFont="1" applyFill="1" applyBorder="1" applyAlignment="1">
      <alignment horizontal="left"/>
    </xf>
    <xf fontId="24" fillId="55" borderId="37" numFmtId="0" xfId="0" applyFont="1" applyFill="1" applyBorder="1" applyAlignment="1">
      <alignment horizontal="left"/>
    </xf>
    <xf fontId="24" fillId="55" borderId="38" numFmtId="0" xfId="0" applyFont="1" applyFill="1" applyBorder="1" applyAlignment="1">
      <alignment horizontal="left"/>
    </xf>
    <xf fontId="23" fillId="56" borderId="36" numFmtId="49" xfId="0" applyNumberFormat="1" applyFont="1" applyFill="1" applyBorder="1" applyAlignment="1">
      <alignment horizontal="center" shrinkToFit="1" vertical="center" wrapText="1"/>
    </xf>
    <xf fontId="23" fillId="56" borderId="37" numFmtId="49" xfId="0" applyNumberFormat="1" applyFont="1" applyFill="1" applyBorder="1" applyAlignment="1">
      <alignment horizontal="center" shrinkToFit="1" vertical="center" wrapText="1"/>
    </xf>
    <xf fontId="23" fillId="56" borderId="38" numFmtId="49" xfId="0" applyNumberFormat="1" applyFont="1" applyFill="1" applyBorder="1" applyAlignment="1">
      <alignment horizontal="center" shrinkToFit="1" vertical="center" wrapText="1"/>
    </xf>
    <xf fontId="25" fillId="57" borderId="12" numFmtId="0" xfId="0" applyFont="1" applyFill="1" applyBorder="1" applyAlignment="1">
      <alignment horizontal="center" shrinkToFit="1" vertical="center" wrapText="1"/>
    </xf>
    <xf fontId="27" fillId="57" borderId="12" numFmtId="0" xfId="0" applyFont="1" applyFill="1" applyBorder="1" applyAlignment="1">
      <alignment horizontal="center" shrinkToFit="1" vertical="center" wrapText="1"/>
    </xf>
    <xf fontId="24" fillId="57" borderId="36" numFmtId="0" xfId="0" applyFont="1" applyFill="1" applyBorder="1" applyAlignment="1">
      <alignment horizontal="left" vertical="center" wrapText="1"/>
    </xf>
    <xf fontId="24" fillId="57" borderId="37" numFmtId="0" xfId="0" applyFont="1" applyFill="1" applyBorder="1" applyAlignment="1">
      <alignment horizontal="left" vertical="center" wrapText="1"/>
    </xf>
    <xf fontId="24" fillId="57" borderId="38" numFmtId="0" xfId="0" applyFont="1" applyFill="1" applyBorder="1" applyAlignment="1">
      <alignment horizontal="left" vertical="center" wrapText="1"/>
    </xf>
    <xf fontId="25" fillId="57" borderId="12" numFmtId="49" xfId="0" applyNumberFormat="1" applyFont="1" applyFill="1" applyBorder="1" applyAlignment="1">
      <alignment horizontal="center" shrinkToFit="1" vertical="center" wrapText="1"/>
    </xf>
    <xf fontId="25" fillId="58" borderId="12" numFmtId="0" xfId="0" applyFont="1" applyFill="1" applyBorder="1" applyAlignment="1">
      <alignment horizontal="center" shrinkToFit="1" vertical="center" wrapText="1"/>
    </xf>
    <xf fontId="25" fillId="57" borderId="12" numFmtId="0" xfId="0" applyFont="1" applyFill="1" applyBorder="1" applyAlignment="1">
      <alignment shrinkToFit="1" vertical="center" wrapText="1"/>
    </xf>
    <xf fontId="23" fillId="59" borderId="36" numFmtId="49" xfId="0" applyNumberFormat="1" applyFont="1" applyFill="1" applyBorder="1" applyAlignment="1">
      <alignment horizontal="center" shrinkToFit="1" vertical="center" wrapText="1"/>
    </xf>
    <xf fontId="23" fillId="59" borderId="37" numFmtId="49" xfId="0" applyNumberFormat="1" applyFont="1" applyFill="1" applyBorder="1" applyAlignment="1">
      <alignment horizontal="center" shrinkToFit="1" vertical="center" wrapText="1"/>
    </xf>
    <xf fontId="23" fillId="59" borderId="38" numFmtId="49" xfId="0" applyNumberFormat="1" applyFont="1" applyFill="1" applyBorder="1" applyAlignment="1">
      <alignment horizontal="center" shrinkToFit="1" vertical="center" wrapText="1"/>
    </xf>
    <xf fontId="25" fillId="59" borderId="12" numFmtId="0" xfId="0" applyFont="1" applyFill="1" applyBorder="1" applyAlignment="1">
      <alignment horizontal="center" shrinkToFit="1" vertical="center" wrapText="1"/>
    </xf>
    <xf fontId="24" fillId="60" borderId="36" numFmtId="0" xfId="0" applyFont="1" applyFill="1" applyBorder="1" applyAlignment="1">
      <alignment vertical="top" wrapText="1"/>
    </xf>
    <xf fontId="24" fillId="60" borderId="37" numFmtId="0" xfId="0" applyFont="1" applyFill="1" applyBorder="1" applyAlignment="1">
      <alignment vertical="top" wrapText="1"/>
    </xf>
    <xf fontId="24" fillId="60" borderId="38" numFmtId="0" xfId="0" applyFont="1" applyFill="1" applyBorder="1" applyAlignment="1">
      <alignment vertical="top" wrapText="1"/>
    </xf>
    <xf fontId="25" fillId="60" borderId="12" numFmtId="0" xfId="0" applyFont="1" applyFill="1" applyBorder="1" applyAlignment="1">
      <alignment shrinkToFit="1" vertical="center" wrapText="1"/>
    </xf>
    <xf fontId="25" fillId="60" borderId="12" numFmtId="0" xfId="0" applyFont="1" applyFill="1" applyBorder="1" applyAlignment="1">
      <alignment horizontal="center" shrinkToFit="1" vertical="center" wrapText="1"/>
    </xf>
    <xf fontId="36" fillId="59" borderId="12" numFmtId="0" xfId="0" applyFont="1" applyFill="1" applyBorder="1" applyAlignment="1">
      <alignment horizontal="center" shrinkToFit="1" vertical="center" wrapText="1"/>
    </xf>
    <xf fontId="36" fillId="60" borderId="12" numFmtId="0" xfId="0" applyFont="1" applyFill="1" applyBorder="1" applyAlignment="1">
      <alignment horizontal="center" shrinkToFit="1" vertical="center" wrapText="1"/>
    </xf>
    <xf fontId="24" fillId="60" borderId="12" numFmtId="0" xfId="0" applyFont="1" applyFill="1" applyBorder="1" applyAlignment="1">
      <alignment horizontal="center" shrinkToFit="1" vertical="top" wrapText="1"/>
    </xf>
    <xf fontId="24" fillId="60" borderId="36" numFmtId="0" xfId="0" applyFont="1" applyFill="1" applyBorder="1" applyAlignment="1">
      <alignment horizontal="left" vertical="top" wrapText="1"/>
    </xf>
    <xf fontId="24" fillId="60" borderId="37" numFmtId="0" xfId="0" applyFont="1" applyFill="1" applyBorder="1" applyAlignment="1">
      <alignment horizontal="left" vertical="top" wrapText="1"/>
    </xf>
    <xf fontId="24" fillId="60" borderId="38" numFmtId="0" xfId="0" applyFont="1" applyFill="1" applyBorder="1" applyAlignment="1">
      <alignment horizontal="left" vertical="top" wrapText="1"/>
    </xf>
    <xf fontId="23" fillId="61" borderId="36" numFmtId="49" xfId="0" applyNumberFormat="1" applyFont="1" applyFill="1" applyBorder="1" applyAlignment="1">
      <alignment horizontal="center" shrinkToFit="1" vertical="center" wrapText="1"/>
    </xf>
    <xf fontId="23" fillId="61" borderId="37" numFmtId="49" xfId="0" applyNumberFormat="1" applyFont="1" applyFill="1" applyBorder="1" applyAlignment="1">
      <alignment horizontal="center" shrinkToFit="1" vertical="center" wrapText="1"/>
    </xf>
    <xf fontId="23" fillId="61" borderId="38" numFmtId="49" xfId="0" applyNumberFormat="1" applyFont="1" applyFill="1" applyBorder="1" applyAlignment="1">
      <alignment horizontal="center" shrinkToFit="1" vertical="center" wrapText="1"/>
    </xf>
    <xf fontId="25" fillId="62" borderId="12" numFmtId="0" xfId="0" applyFont="1" applyFill="1" applyBorder="1" applyAlignment="1">
      <alignment horizontal="center" shrinkToFit="1" vertical="center" wrapText="1"/>
    </xf>
    <xf fontId="27" fillId="62" borderId="12" numFmtId="0" xfId="0" applyFont="1" applyFill="1" applyBorder="1" applyAlignment="1">
      <alignment horizontal="center" shrinkToFit="1" vertical="center" wrapText="1"/>
    </xf>
    <xf fontId="24" fillId="62" borderId="36" numFmtId="0" xfId="0" applyFont="1" applyFill="1" applyBorder="1" applyAlignment="1">
      <alignment horizontal="left" vertical="center" wrapText="1"/>
    </xf>
    <xf fontId="24" fillId="62" borderId="37" numFmtId="0" xfId="0" applyFont="1" applyFill="1" applyBorder="1" applyAlignment="1">
      <alignment horizontal="left" vertical="center" wrapText="1"/>
    </xf>
    <xf fontId="24" fillId="62" borderId="38" numFmtId="0" xfId="0" applyFont="1" applyFill="1" applyBorder="1" applyAlignment="1">
      <alignment horizontal="left" vertical="center" wrapText="1"/>
    </xf>
    <xf fontId="25" fillId="62" borderId="12" numFmtId="49" xfId="0" applyNumberFormat="1" applyFont="1" applyFill="1" applyBorder="1" applyAlignment="1">
      <alignment horizontal="center" shrinkToFit="1" vertical="center" wrapText="1"/>
    </xf>
    <xf fontId="25" fillId="62" borderId="12" numFmtId="0" xfId="0" applyFont="1" applyFill="1" applyBorder="1" applyAlignment="1">
      <alignment shrinkToFit="1" vertical="center" wrapText="1"/>
    </xf>
    <xf fontId="21" fillId="0" borderId="0" numFmtId="0" xfId="0" applyFont="1"/>
    <xf fontId="37" fillId="0" borderId="0" numFmtId="0" xfId="0" applyFont="1" applyAlignment="1">
      <alignment horizontal="center"/>
    </xf>
    <xf fontId="37" fillId="0" borderId="0" numFmtId="0" xfId="0" applyFont="1" applyAlignment="1">
      <alignment horizontal="center" vertical="center"/>
    </xf>
    <xf fontId="23" fillId="0" borderId="39" numFmtId="0" xfId="0" applyFont="1" applyBorder="1" applyAlignment="1">
      <alignment horizontal="center" vertical="center" wrapText="1"/>
    </xf>
    <xf fontId="23" fillId="0" borderId="40" numFmtId="0" xfId="0" applyFont="1" applyBorder="1" applyAlignment="1">
      <alignment horizontal="center" vertical="center" wrapText="1"/>
    </xf>
    <xf fontId="23" fillId="40" borderId="12" numFmtId="0" xfId="0" applyFont="1" applyFill="1" applyBorder="1" applyAlignment="1">
      <alignment horizontal="center"/>
    </xf>
    <xf fontId="25" fillId="40" borderId="12" numFmtId="0" xfId="0" applyFont="1" applyFill="1" applyBorder="1" applyAlignment="1">
      <alignment horizontal="center" vertical="center" wrapText="1"/>
    </xf>
    <xf fontId="23" fillId="40" borderId="12" numFmtId="0" xfId="0" applyFont="1" applyFill="1" applyBorder="1" applyAlignment="1">
      <alignment vertical="center" wrapText="1"/>
    </xf>
    <xf fontId="25" fillId="40" borderId="12" numFmtId="0" xfId="0" applyFont="1" applyFill="1" applyBorder="1" applyAlignment="1">
      <alignment vertical="center" wrapText="1"/>
    </xf>
    <xf fontId="25" fillId="40" borderId="12" numFmtId="0" xfId="0" applyFont="1" applyFill="1" applyBorder="1" applyAlignment="1">
      <alignment horizontal="center"/>
    </xf>
    <xf fontId="23" fillId="40" borderId="0" numFmtId="0" xfId="0" applyFont="1" applyFill="1" applyAlignment="1">
      <alignment horizontal="center"/>
    </xf>
    <xf fontId="25" fillId="40" borderId="20" numFmtId="0" xfId="0" applyFont="1" applyFill="1" applyBorder="1" applyAlignment="1">
      <alignment horizontal="center" vertical="center" wrapText="1"/>
    </xf>
    <xf fontId="23" fillId="40" borderId="36" numFmtId="0" xfId="0" applyFont="1" applyFill="1" applyBorder="1" applyAlignment="1">
      <alignment vertical="center" wrapText="1"/>
    </xf>
    <xf fontId="23" fillId="40" borderId="37" numFmtId="0" xfId="0" applyFont="1" applyFill="1" applyBorder="1" applyAlignment="1">
      <alignment vertical="center" wrapText="1"/>
    </xf>
    <xf fontId="23" fillId="40" borderId="38" numFmtId="0" xfId="0" applyFont="1" applyFill="1" applyBorder="1" applyAlignment="1">
      <alignment vertical="center" wrapText="1"/>
    </xf>
    <xf fontId="25" fillId="40" borderId="13" numFmtId="0" xfId="0" applyFont="1" applyFill="1" applyBorder="1" applyAlignment="1">
      <alignment horizontal="center" vertical="center" wrapText="1"/>
    </xf>
    <xf fontId="25" fillId="40" borderId="41" numFmtId="0" xfId="0" applyFont="1" applyFill="1" applyBorder="1" applyAlignment="1">
      <alignment horizontal="center" vertical="center" wrapText="1"/>
    </xf>
    <xf fontId="25" fillId="40" borderId="21" numFmtId="0" xfId="0" applyFont="1" applyFill="1" applyBorder="1" applyAlignment="1">
      <alignment vertical="center" wrapText="1"/>
    </xf>
    <xf fontId="34" fillId="40" borderId="12" numFmtId="0" xfId="0" applyFont="1" applyFill="1" applyBorder="1" applyAlignment="1">
      <alignment horizontal="center" vertical="center" wrapText="1"/>
    </xf>
    <xf fontId="34" fillId="40" borderId="38" numFmtId="0" xfId="0" applyFont="1" applyFill="1" applyBorder="1" applyAlignment="1">
      <alignment horizontal="center" vertical="center" wrapText="1"/>
    </xf>
    <xf fontId="25" fillId="40" borderId="21" numFmtId="0" xfId="0" applyFont="1" applyFill="1" applyBorder="1" applyAlignment="1">
      <alignment horizontal="center" vertical="center" wrapText="1"/>
    </xf>
    <xf fontId="34" fillId="40" borderId="12" numFmtId="0" xfId="0" applyFont="1" applyFill="1" applyBorder="1" applyAlignment="1">
      <alignment horizontal="center"/>
    </xf>
    <xf fontId="25" fillId="40" borderId="13" numFmtId="0" xfId="0" applyFont="1" applyFill="1" applyBorder="1" applyAlignment="1">
      <alignment vertical="center" wrapText="1"/>
    </xf>
    <xf fontId="23" fillId="42" borderId="18" numFmtId="0" xfId="0" applyFont="1" applyFill="1" applyBorder="1" applyAlignment="1">
      <alignment horizontal="center"/>
    </xf>
    <xf fontId="23" fillId="42" borderId="12" numFmtId="0" xfId="0" applyFont="1" applyFill="1" applyBorder="1" applyAlignment="1">
      <alignment horizontal="center"/>
    </xf>
    <xf fontId="25" fillId="42" borderId="12" numFmtId="0" xfId="0" applyFont="1" applyFill="1" applyBorder="1" applyAlignment="1">
      <alignment horizontal="center" vertical="center" wrapText="1"/>
    </xf>
    <xf fontId="23" fillId="42" borderId="12" numFmtId="0" xfId="0" applyFont="1" applyFill="1" applyBorder="1" applyAlignment="1">
      <alignment vertical="center" wrapText="1"/>
    </xf>
    <xf fontId="25" fillId="42" borderId="12" numFmtId="0" xfId="0" applyFont="1" applyFill="1" applyBorder="1" applyAlignment="1">
      <alignment vertical="center" wrapText="1"/>
    </xf>
    <xf fontId="27" fillId="42" borderId="12" numFmtId="0" xfId="0" applyFont="1" applyFill="1" applyBorder="1" applyAlignment="1">
      <alignment vertical="center" wrapText="1"/>
    </xf>
    <xf fontId="27" fillId="42" borderId="12" numFmtId="0" xfId="0" applyFont="1" applyFill="1" applyBorder="1" applyAlignment="1">
      <alignment horizontal="center" vertical="center" wrapText="1"/>
    </xf>
    <xf fontId="28" fillId="42" borderId="0" numFmtId="0" xfId="0" applyFont="1" applyFill="1" applyAlignment="1">
      <alignment horizontal="center"/>
    </xf>
    <xf fontId="25" fillId="42" borderId="13" numFmtId="0" xfId="0" applyFont="1" applyFill="1" applyBorder="1" applyAlignment="1">
      <alignment horizontal="center" vertical="center" wrapText="1"/>
    </xf>
    <xf fontId="25" fillId="42" borderId="13" numFmtId="0" xfId="0" applyFont="1" applyFill="1" applyBorder="1" applyAlignment="1">
      <alignment vertical="center" wrapText="1"/>
    </xf>
    <xf fontId="28" fillId="42" borderId="10" numFmtId="0" xfId="0" applyFont="1" applyFill="1" applyBorder="1" applyAlignment="1">
      <alignment horizontal="center"/>
    </xf>
    <xf fontId="28" fillId="42" borderId="18" numFmtId="0" xfId="0" applyFont="1" applyFill="1" applyBorder="1" applyAlignment="1">
      <alignment horizontal="center"/>
    </xf>
    <xf fontId="25" fillId="42" borderId="10" numFmtId="0" xfId="0" applyFont="1" applyFill="1" applyBorder="1" applyAlignment="1">
      <alignment horizontal="center" vertical="center" wrapText="1"/>
    </xf>
    <xf fontId="23" fillId="42" borderId="10" numFmtId="0" xfId="0" applyFont="1" applyFill="1" applyBorder="1" applyAlignment="1">
      <alignment vertical="center" wrapText="1"/>
    </xf>
    <xf fontId="25" fillId="42" borderId="10" numFmtId="0" xfId="0" applyFont="1" applyFill="1" applyBorder="1" applyAlignment="1">
      <alignment vertical="center" wrapText="1"/>
    </xf>
    <xf fontId="23" fillId="42" borderId="10" numFmtId="0" xfId="0" applyFont="1" applyFill="1" applyBorder="1" applyAlignment="1">
      <alignment horizontal="center" vertical="center"/>
    </xf>
    <xf fontId="23" fillId="42" borderId="18" numFmtId="0" xfId="0" applyFont="1" applyFill="1" applyBorder="1" applyAlignment="1">
      <alignment horizontal="center" vertical="center"/>
    </xf>
    <xf fontId="25" fillId="42" borderId="18" numFmtId="0" xfId="0" applyFont="1" applyFill="1" applyBorder="1" applyAlignment="1">
      <alignment horizontal="center" vertical="center" wrapText="1"/>
    </xf>
    <xf fontId="25" fillId="42" borderId="18" numFmtId="0" xfId="0" applyFont="1" applyFill="1" applyBorder="1" applyAlignment="1">
      <alignment vertical="center" wrapText="1"/>
    </xf>
    <xf fontId="23" fillId="46" borderId="36" numFmtId="0" xfId="0" applyFont="1" applyFill="1" applyBorder="1" applyAlignment="1">
      <alignment horizontal="center"/>
    </xf>
    <xf fontId="23" fillId="46" borderId="37" numFmtId="0" xfId="0" applyFont="1" applyFill="1" applyBorder="1" applyAlignment="1">
      <alignment horizontal="center"/>
    </xf>
    <xf fontId="23" fillId="46" borderId="38" numFmtId="0" xfId="0" applyFont="1" applyFill="1" applyBorder="1" applyAlignment="1">
      <alignment horizontal="center"/>
    </xf>
    <xf fontId="23" fillId="46" borderId="36" numFmtId="0" xfId="0" applyFont="1" applyFill="1" applyBorder="1" applyAlignment="1">
      <alignment horizontal="center" vertical="center" wrapText="1"/>
    </xf>
    <xf fontId="23" fillId="46" borderId="37" numFmtId="0" xfId="0" applyFont="1" applyFill="1" applyBorder="1" applyAlignment="1">
      <alignment horizontal="center" vertical="center" wrapText="1"/>
    </xf>
    <xf fontId="23" fillId="46" borderId="38" numFmtId="0" xfId="0" applyFont="1" applyFill="1" applyBorder="1" applyAlignment="1">
      <alignment horizontal="center" vertical="center" wrapText="1"/>
    </xf>
    <xf fontId="25" fillId="46" borderId="12" numFmtId="0" xfId="0" applyFont="1" applyFill="1" applyBorder="1" applyAlignment="1">
      <alignment horizontal="center" vertical="center" wrapText="1"/>
    </xf>
    <xf fontId="23" fillId="46" borderId="36" numFmtId="0" xfId="0" applyFont="1" applyFill="1" applyBorder="1" applyAlignment="1">
      <alignment vertical="center" wrapText="1"/>
    </xf>
    <xf fontId="23" fillId="46" borderId="37" numFmtId="0" xfId="0" applyFont="1" applyFill="1" applyBorder="1" applyAlignment="1">
      <alignment vertical="center" wrapText="1"/>
    </xf>
    <xf fontId="23" fillId="46" borderId="38" numFmtId="0" xfId="0" applyFont="1" applyFill="1" applyBorder="1" applyAlignment="1">
      <alignment vertical="center" wrapText="1"/>
    </xf>
    <xf fontId="25" fillId="46" borderId="13" numFmtId="0" xfId="0" applyFont="1" applyFill="1" applyBorder="1" applyAlignment="1">
      <alignment horizontal="center" vertical="center" wrapText="1"/>
    </xf>
    <xf fontId="25" fillId="46" borderId="41" numFmtId="0" xfId="0" applyFont="1" applyFill="1" applyBorder="1" applyAlignment="1">
      <alignment horizontal="center" vertical="center" wrapText="1"/>
    </xf>
    <xf fontId="25" fillId="46" borderId="38" numFmtId="0" xfId="0" applyFont="1" applyFill="1" applyBorder="1" applyAlignment="1">
      <alignment vertical="center" wrapText="1"/>
    </xf>
    <xf fontId="25" fillId="46" borderId="13" numFmtId="0" xfId="0" applyFont="1" applyFill="1" applyBorder="1" applyAlignment="1">
      <alignment vertical="center" wrapText="1"/>
    </xf>
    <xf fontId="25" fillId="46" borderId="20" numFmtId="0" xfId="0" applyFont="1" applyFill="1" applyBorder="1" applyAlignment="1">
      <alignment horizontal="center" vertical="center" wrapText="1"/>
    </xf>
    <xf fontId="25" fillId="46" borderId="20" numFmtId="0" xfId="0" applyFont="1" applyFill="1" applyBorder="1" applyAlignment="1">
      <alignment vertical="center" wrapText="1"/>
    </xf>
    <xf fontId="32" fillId="0" borderId="0" numFmtId="0" xfId="0" applyFont="1" applyAlignment="1">
      <alignment wrapText="1"/>
    </xf>
    <xf fontId="23" fillId="33" borderId="0" numFmtId="49" xfId="0" applyNumberFormat="1" applyFont="1" applyFill="1" applyAlignment="1">
      <alignment horizontal="center" vertical="center" wrapText="1"/>
    </xf>
    <xf fontId="23" fillId="33" borderId="0" numFmtId="0" xfId="0" applyFont="1" applyFill="1" applyAlignment="1">
      <alignment horizontal="left" vertical="center" wrapText="1"/>
    </xf>
    <xf fontId="23" fillId="33" borderId="0" numFmtId="0" xfId="0" applyFont="1" applyFill="1" applyAlignment="1">
      <alignment horizontal="center" wrapText="1"/>
    </xf>
    <xf fontId="23" fillId="33" borderId="0" numFmtId="49" xfId="0" applyNumberFormat="1" applyFont="1" applyFill="1" applyAlignment="1">
      <alignment horizontal="center" wrapText="1"/>
    </xf>
    <xf fontId="23" fillId="33" borderId="0" numFmtId="0" xfId="0" applyFont="1" applyFill="1" applyAlignment="1">
      <alignment horizontal="center" vertical="center" wrapText="1"/>
    </xf>
    <xf fontId="23" fillId="33" borderId="39" numFmtId="49" xfId="0" applyNumberFormat="1" applyFont="1" applyFill="1" applyBorder="1" applyAlignment="1">
      <alignment horizontal="center" vertical="center" wrapText="1"/>
    </xf>
    <xf fontId="23" fillId="33" borderId="39" numFmtId="0" xfId="0" applyFont="1" applyFill="1" applyBorder="1" applyAlignment="1">
      <alignment horizontal="left" vertical="center" wrapText="1"/>
    </xf>
    <xf fontId="23" fillId="33" borderId="39" numFmtId="0" xfId="0" applyFont="1" applyFill="1" applyBorder="1" applyAlignment="1">
      <alignment horizontal="center" vertical="center" wrapText="1"/>
    </xf>
    <xf fontId="23" fillId="34" borderId="39" numFmtId="49" xfId="0" applyNumberFormat="1" applyFont="1" applyFill="1" applyBorder="1" applyAlignment="1">
      <alignment horizontal="center" vertical="center" wrapText="1"/>
    </xf>
    <xf fontId="23" fillId="34" borderId="39" numFmtId="0" xfId="0" applyFont="1" applyFill="1" applyBorder="1" applyAlignment="1">
      <alignment horizontal="left" vertical="center" wrapText="1"/>
    </xf>
    <xf fontId="23" fillId="34" borderId="39" numFmtId="0" xfId="0" applyFont="1" applyFill="1" applyBorder="1" applyAlignment="1">
      <alignment horizontal="center" vertical="center" wrapText="1"/>
    </xf>
    <xf fontId="23" fillId="34" borderId="40" numFmtId="49" xfId="0" applyNumberFormat="1" applyFont="1" applyFill="1" applyBorder="1" applyAlignment="1">
      <alignment horizontal="center" vertical="center" wrapText="1"/>
    </xf>
    <xf fontId="24" fillId="34" borderId="39" numFmtId="0" xfId="0" applyFont="1" applyFill="1" applyBorder="1" applyAlignment="1">
      <alignment horizontal="left" vertical="center" wrapText="1"/>
    </xf>
    <xf fontId="38" fillId="0" borderId="0" numFmtId="0" xfId="0" applyFont="1" applyAlignment="1">
      <alignment wrapText="1"/>
    </xf>
    <xf fontId="23" fillId="34" borderId="12" numFmtId="49" xfId="0" applyNumberFormat="1" applyFont="1" applyFill="1" applyBorder="1" applyAlignment="1">
      <alignment horizontal="center" vertical="center" wrapText="1"/>
    </xf>
    <xf fontId="23" fillId="34" borderId="21" numFmtId="0" xfId="0" applyFont="1" applyFill="1" applyBorder="1" applyAlignment="1">
      <alignment horizontal="left" vertical="center" wrapText="1"/>
    </xf>
    <xf fontId="23" fillId="34" borderId="20" numFmtId="0" xfId="0" applyFont="1" applyFill="1" applyBorder="1" applyAlignment="1">
      <alignment horizontal="center" vertical="center" wrapText="1"/>
    </xf>
    <xf fontId="23" fillId="34" borderId="13" numFmtId="49" xfId="0" applyNumberFormat="1" applyFont="1" applyFill="1" applyBorder="1" applyAlignment="1">
      <alignment horizontal="center" vertical="center" wrapText="1"/>
    </xf>
    <xf fontId="25" fillId="34" borderId="25" numFmtId="0" xfId="0" applyFont="1" applyFill="1" applyBorder="1" applyAlignment="1">
      <alignment horizontal="left" vertical="center" wrapText="1"/>
    </xf>
    <xf fontId="25" fillId="34" borderId="13" numFmtId="0" xfId="0" applyFont="1" applyFill="1" applyBorder="1" applyAlignment="1">
      <alignment horizontal="center" vertical="center" wrapText="1"/>
    </xf>
    <xf fontId="25" fillId="34" borderId="13" numFmtId="58" xfId="0" applyNumberFormat="1" applyFont="1" applyFill="1" applyBorder="1" applyAlignment="1">
      <alignment horizontal="center" vertical="center" wrapText="1"/>
    </xf>
    <xf fontId="23" fillId="34" borderId="10" numFmtId="49" xfId="0" applyNumberFormat="1" applyFont="1" applyFill="1" applyBorder="1" applyAlignment="1">
      <alignment horizontal="center" vertical="center" wrapText="1"/>
    </xf>
    <xf fontId="23" fillId="34" borderId="10" numFmtId="0" xfId="0" applyFont="1" applyFill="1" applyBorder="1" applyAlignment="1">
      <alignment horizontal="left" vertical="center" wrapText="1"/>
    </xf>
    <xf fontId="23" fillId="34" borderId="10" numFmtId="0" xfId="0" applyFont="1" applyFill="1" applyBorder="1" applyAlignment="1">
      <alignment horizontal="center" vertical="center" wrapText="1"/>
    </xf>
    <xf fontId="24" fillId="34" borderId="10" numFmtId="0" xfId="0" applyFont="1" applyFill="1" applyBorder="1" applyAlignment="1">
      <alignment horizontal="left" vertical="center" wrapText="1"/>
    </xf>
    <xf fontId="25" fillId="34" borderId="10" numFmtId="0" xfId="0" applyFont="1" applyFill="1" applyBorder="1" applyAlignment="1">
      <alignment horizontal="left" vertical="center" wrapText="1"/>
    </xf>
    <xf fontId="25" fillId="34" borderId="10" numFmtId="0" xfId="0" applyFont="1" applyFill="1" applyBorder="1" applyAlignment="1">
      <alignment horizontal="center" vertical="center" wrapText="1"/>
    </xf>
    <xf fontId="25" fillId="34" borderId="10" numFmtId="58" xfId="0" applyNumberFormat="1" applyFont="1" applyFill="1" applyBorder="1" applyAlignment="1">
      <alignment horizontal="center" vertical="center" wrapText="1"/>
    </xf>
    <xf fontId="23" fillId="34" borderId="10" numFmtId="58" xfId="0" applyNumberFormat="1" applyFont="1" applyFill="1" applyBorder="1" applyAlignment="1">
      <alignment horizontal="center" vertical="center" wrapText="1"/>
    </xf>
    <xf fontId="23" fillId="34" borderId="18" numFmtId="49" xfId="0" applyNumberFormat="1" applyFont="1" applyFill="1" applyBorder="1" applyAlignment="1">
      <alignment horizontal="center" vertical="center" wrapText="1"/>
    </xf>
    <xf fontId="25" fillId="34" borderId="38" numFmtId="0" xfId="0" applyFont="1" applyFill="1" applyBorder="1" applyAlignment="1">
      <alignment horizontal="left" vertical="center" wrapText="1"/>
    </xf>
    <xf fontId="25" fillId="34" borderId="12" numFmtId="0" xfId="0" applyFont="1" applyFill="1" applyBorder="1" applyAlignment="1">
      <alignment horizontal="center" vertical="center" wrapText="1"/>
    </xf>
    <xf fontId="25" fillId="34" borderId="12" numFmtId="58" xfId="0" applyNumberFormat="1" applyFont="1" applyFill="1" applyBorder="1" applyAlignment="1">
      <alignment horizontal="center" vertical="center" wrapText="1"/>
    </xf>
    <xf fontId="23" fillId="34" borderId="42" numFmtId="49" xfId="0" applyNumberFormat="1" applyFont="1" applyFill="1" applyBorder="1" applyAlignment="1">
      <alignment horizontal="center" vertical="center" wrapText="1"/>
    </xf>
    <xf fontId="23" fillId="34" borderId="42" numFmtId="0" xfId="0" applyFont="1" applyFill="1" applyBorder="1" applyAlignment="1">
      <alignment horizontal="left" vertical="center" wrapText="1"/>
    </xf>
    <xf fontId="23" fillId="34" borderId="42" numFmtId="0" xfId="0" applyFont="1" applyFill="1" applyBorder="1" applyAlignment="1">
      <alignment horizontal="center" vertical="center" wrapText="1"/>
    </xf>
    <xf fontId="23" fillId="34" borderId="43" numFmtId="49" xfId="0" applyNumberFormat="1" applyFont="1" applyFill="1" applyBorder="1" applyAlignment="1">
      <alignment horizontal="left" vertical="center" wrapText="1"/>
    </xf>
    <xf fontId="23" fillId="34" borderId="44" numFmtId="49" xfId="0" applyNumberFormat="1" applyFont="1" applyFill="1" applyBorder="1" applyAlignment="1">
      <alignment horizontal="left" vertical="center" wrapText="1"/>
    </xf>
    <xf fontId="23" fillId="34" borderId="45" numFmtId="49" xfId="0" applyNumberFormat="1" applyFont="1" applyFill="1" applyBorder="1" applyAlignment="1">
      <alignment horizontal="left" vertical="center" wrapText="1"/>
    </xf>
    <xf fontId="23" fillId="34" borderId="46" numFmtId="49" xfId="0" applyNumberFormat="1" applyFont="1" applyFill="1" applyBorder="1" applyAlignment="1">
      <alignment horizontal="left" vertical="center" wrapText="1"/>
    </xf>
    <xf fontId="23" fillId="36" borderId="42" numFmtId="49" xfId="0" applyNumberFormat="1" applyFont="1" applyFill="1" applyBorder="1" applyAlignment="1">
      <alignment horizontal="center" vertical="center" wrapText="1"/>
    </xf>
    <xf fontId="23" fillId="36" borderId="42" numFmtId="0" xfId="0" applyFont="1" applyFill="1" applyBorder="1" applyAlignment="1">
      <alignment horizontal="left" vertical="center" wrapText="1"/>
    </xf>
    <xf fontId="23" fillId="36" borderId="42" numFmtId="0" xfId="0" applyFont="1" applyFill="1" applyBorder="1" applyAlignment="1">
      <alignment horizontal="center" vertical="center" wrapText="1"/>
    </xf>
    <xf fontId="23" fillId="36" borderId="10" numFmtId="0" xfId="0" applyFont="1" applyFill="1" applyBorder="1" applyAlignment="1">
      <alignment horizontal="center" vertical="center" wrapText="1"/>
    </xf>
    <xf fontId="28" fillId="36" borderId="10" numFmtId="49" xfId="0" applyNumberFormat="1" applyFont="1" applyFill="1" applyBorder="1" applyAlignment="1">
      <alignment horizontal="center" wrapText="1"/>
    </xf>
    <xf fontId="28" fillId="36" borderId="10" numFmtId="0" xfId="0" applyFont="1" applyFill="1" applyBorder="1" applyAlignment="1">
      <alignment horizontal="left" vertical="center" wrapText="1"/>
    </xf>
    <xf fontId="28" fillId="36" borderId="10" numFmtId="0" xfId="0" applyFont="1" applyFill="1" applyBorder="1" applyAlignment="1">
      <alignment horizontal="center" wrapText="1"/>
    </xf>
    <xf fontId="29" fillId="36" borderId="10" numFmtId="49" xfId="0" applyNumberFormat="1" applyFont="1" applyFill="1" applyBorder="1" applyAlignment="1">
      <alignment horizontal="left" wrapText="1"/>
    </xf>
    <xf fontId="29" fillId="36" borderId="10" numFmtId="0" xfId="0" applyFont="1" applyFill="1" applyBorder="1" applyAlignment="1">
      <alignment horizontal="left" vertical="center" wrapText="1"/>
    </xf>
    <xf fontId="29" fillId="36" borderId="10" numFmtId="0" xfId="0" applyFont="1" applyFill="1" applyBorder="1" applyAlignment="1">
      <alignment horizontal="left" wrapText="1"/>
    </xf>
    <xf fontId="28" fillId="36" borderId="10" numFmtId="49" xfId="0" applyNumberFormat="1" applyFont="1" applyFill="1" applyBorder="1" applyAlignment="1">
      <alignment horizontal="center" vertical="center" wrapText="1"/>
    </xf>
    <xf fontId="23" fillId="36" borderId="10" numFmtId="0" xfId="0" applyFont="1" applyFill="1" applyBorder="1" applyAlignment="1">
      <alignment horizontal="left" vertical="center" wrapText="1"/>
    </xf>
    <xf fontId="28" fillId="36" borderId="10" numFmtId="0" xfId="0" applyFont="1" applyFill="1" applyBorder="1" applyAlignment="1">
      <alignment horizontal="center" vertical="center" wrapText="1"/>
    </xf>
    <xf fontId="28" fillId="36" borderId="10" numFmtId="58" xfId="0" applyNumberFormat="1" applyFont="1" applyFill="1" applyBorder="1" applyAlignment="1">
      <alignment horizontal="center" vertical="center" wrapText="1"/>
    </xf>
    <xf fontId="28" fillId="36" borderId="10" numFmtId="0" xfId="0" applyFont="1" applyFill="1" applyBorder="1" applyAlignment="1">
      <alignment horizontal="center" vertical="top" wrapText="1"/>
    </xf>
    <xf fontId="28" fillId="36" borderId="10" numFmtId="0" xfId="0" applyFont="1" applyFill="1" applyBorder="1" applyAlignment="1">
      <alignment wrapText="1"/>
    </xf>
    <xf fontId="25" fillId="36" borderId="10" numFmtId="0" xfId="0" applyFont="1" applyFill="1" applyBorder="1" applyAlignment="1">
      <alignment horizontal="left" vertical="center" wrapText="1"/>
    </xf>
    <xf fontId="30" fillId="36" borderId="10" numFmtId="0" xfId="0" applyFont="1" applyFill="1" applyBorder="1" applyAlignment="1">
      <alignment horizontal="center" vertical="center" wrapText="1"/>
    </xf>
    <xf fontId="30" fillId="36" borderId="10" numFmtId="58" xfId="0" applyNumberFormat="1" applyFont="1" applyFill="1" applyBorder="1" applyAlignment="1">
      <alignment horizontal="center" vertical="center" wrapText="1"/>
    </xf>
    <xf fontId="30" fillId="36" borderId="10" numFmtId="0" xfId="0" applyFont="1" applyFill="1" applyBorder="1" applyAlignment="1">
      <alignment horizontal="center" vertical="top" wrapText="1"/>
    </xf>
    <xf fontId="30" fillId="36" borderId="10" numFmtId="0" xfId="0" applyFont="1" applyFill="1" applyBorder="1" applyAlignment="1">
      <alignment wrapText="1"/>
    </xf>
    <xf fontId="24" fillId="36" borderId="10" numFmtId="49" xfId="0" applyNumberFormat="1" applyFont="1" applyFill="1" applyBorder="1" applyAlignment="1">
      <alignment horizontal="left" vertical="center" wrapText="1"/>
    </xf>
    <xf fontId="24" fillId="36" borderId="10" numFmtId="0" xfId="0" applyFont="1" applyFill="1" applyBorder="1" applyAlignment="1">
      <alignment horizontal="left" vertical="center" wrapText="1"/>
    </xf>
    <xf fontId="30" fillId="36" borderId="10" numFmtId="0" xfId="0" applyFont="1" applyFill="1" applyBorder="1" applyAlignment="1">
      <alignment horizontal="left" vertical="center" wrapText="1"/>
    </xf>
    <xf fontId="25" fillId="36" borderId="10" numFmtId="0" xfId="0" applyFont="1" applyFill="1" applyBorder="1" applyAlignment="1">
      <alignment horizontal="center" vertical="center" wrapText="1"/>
    </xf>
    <xf fontId="29" fillId="36" borderId="10" numFmtId="49" xfId="0" applyNumberFormat="1" applyFont="1" applyFill="1" applyBorder="1" applyAlignment="1">
      <alignment horizontal="left" vertical="center" wrapText="1"/>
    </xf>
    <xf fontId="29" fillId="36" borderId="10" numFmtId="49" xfId="0" applyNumberFormat="1" applyFont="1" applyFill="1" applyBorder="1" applyAlignment="1">
      <alignment horizontal="left" vertical="top" wrapText="1"/>
    </xf>
    <xf fontId="29" fillId="36" borderId="10" numFmtId="0" xfId="0" applyFont="1" applyFill="1" applyBorder="1" applyAlignment="1">
      <alignment horizontal="left" vertical="top" wrapText="1"/>
    </xf>
    <xf fontId="38" fillId="0" borderId="0" numFmtId="0" xfId="0" applyFont="1" applyAlignment="1">
      <alignment horizontal="left" vertical="top" wrapText="1"/>
    </xf>
    <xf fontId="38" fillId="0" borderId="0" numFmtId="0" xfId="0" applyFont="1" applyAlignment="1">
      <alignment horizontal="center" wrapText="1"/>
    </xf>
    <xf fontId="28" fillId="36" borderId="10" numFmtId="0" xfId="0" applyFont="1" applyFill="1" applyBorder="1" applyAlignment="1">
      <alignment vertical="top" wrapText="1"/>
    </xf>
    <xf fontId="28" fillId="36" borderId="18" numFmtId="49" xfId="0" applyNumberFormat="1" applyFont="1" applyFill="1" applyBorder="1" applyAlignment="1">
      <alignment horizontal="center" vertical="center" wrapText="1"/>
    </xf>
    <xf fontId="30" fillId="36" borderId="18" numFmtId="0" xfId="0" applyFont="1" applyFill="1" applyBorder="1" applyAlignment="1">
      <alignment horizontal="left" vertical="center" wrapText="1"/>
    </xf>
    <xf fontId="30" fillId="36" borderId="18" numFmtId="0" xfId="0" applyFont="1" applyFill="1" applyBorder="1" applyAlignment="1">
      <alignment horizontal="center" vertical="center" wrapText="1"/>
    </xf>
    <xf fontId="30" fillId="36" borderId="18" numFmtId="58" xfId="0" applyNumberFormat="1" applyFont="1" applyFill="1" applyBorder="1" applyAlignment="1">
      <alignment horizontal="center" vertical="center" wrapText="1"/>
    </xf>
    <xf fontId="30" fillId="36" borderId="18" numFmtId="0" xfId="0" applyFont="1" applyFill="1" applyBorder="1" applyAlignment="1">
      <alignment horizontal="center" vertical="top" wrapText="1"/>
    </xf>
    <xf fontId="30" fillId="36" borderId="18" numFmtId="0" xfId="0" applyFont="1" applyFill="1" applyBorder="1" applyAlignment="1">
      <alignment vertical="top" wrapText="1"/>
    </xf>
    <xf fontId="23" fillId="36" borderId="10" numFmtId="49" xfId="0" applyNumberFormat="1" applyFont="1" applyFill="1" applyBorder="1" applyAlignment="1">
      <alignment horizontal="center" vertical="center" wrapText="1"/>
    </xf>
    <xf fontId="28" fillId="36" borderId="0" numFmtId="49" xfId="0" applyNumberFormat="1" applyFont="1" applyFill="1" applyAlignment="1">
      <alignment horizontal="center" wrapText="1"/>
    </xf>
    <xf fontId="28" fillId="36" borderId="0" numFmtId="0" xfId="0" applyFont="1" applyFill="1" applyAlignment="1">
      <alignment horizontal="left" vertical="center" wrapText="1"/>
    </xf>
    <xf fontId="28" fillId="36" borderId="0" numFmtId="0" xfId="0" applyFont="1" applyFill="1" applyAlignment="1">
      <alignment horizontal="center" wrapText="1"/>
    </xf>
    <xf fontId="29" fillId="36" borderId="47" numFmtId="49" xfId="0" applyNumberFormat="1" applyFont="1" applyFill="1" applyBorder="1" applyAlignment="1">
      <alignment horizontal="left" vertical="center" wrapText="1"/>
    </xf>
    <xf fontId="29" fillId="36" borderId="48" numFmtId="0" xfId="0" applyFont="1" applyFill="1" applyBorder="1" applyAlignment="1">
      <alignment horizontal="left" vertical="center" wrapText="1"/>
    </xf>
    <xf fontId="29" fillId="36" borderId="49" numFmtId="0" xfId="0" applyFont="1" applyFill="1" applyBorder="1" applyAlignment="1">
      <alignment horizontal="left" vertical="center" wrapText="1"/>
    </xf>
    <xf fontId="28" fillId="36" borderId="34" numFmtId="49" xfId="0" applyNumberFormat="1" applyFont="1" applyFill="1" applyBorder="1" applyAlignment="1">
      <alignment horizontal="center" vertical="center" wrapText="1"/>
    </xf>
    <xf fontId="23" fillId="36" borderId="34" numFmtId="0" xfId="0" applyFont="1" applyFill="1" applyBorder="1" applyAlignment="1">
      <alignment horizontal="left" vertical="center" wrapText="1"/>
    </xf>
    <xf fontId="23" fillId="36" borderId="34" numFmtId="0" xfId="0" applyFont="1" applyFill="1" applyBorder="1" applyAlignment="1">
      <alignment horizontal="center" vertical="center" wrapText="1"/>
    </xf>
    <xf fontId="28" fillId="36" borderId="34" numFmtId="0" xfId="0" applyFont="1" applyFill="1" applyBorder="1" applyAlignment="1">
      <alignment horizontal="center" vertical="center" wrapText="1"/>
    </xf>
    <xf fontId="28" fillId="36" borderId="34" numFmtId="58" xfId="0" applyNumberFormat="1" applyFont="1" applyFill="1" applyBorder="1" applyAlignment="1">
      <alignment horizontal="center" vertical="center" wrapText="1"/>
    </xf>
    <xf fontId="28" fillId="36" borderId="34" numFmtId="0" xfId="0" applyFont="1" applyFill="1" applyBorder="1" applyAlignment="1">
      <alignment horizontal="center" vertical="top" wrapText="1"/>
    </xf>
    <xf fontId="25" fillId="36" borderId="34" numFmtId="0" xfId="0" applyFont="1" applyFill="1" applyBorder="1" applyAlignment="1">
      <alignment horizontal="left" vertical="center" wrapText="1"/>
    </xf>
    <xf fontId="25" fillId="36" borderId="34" numFmtId="0" xfId="0" applyFont="1" applyFill="1" applyBorder="1" applyAlignment="1">
      <alignment horizontal="center" vertical="center" wrapText="1"/>
    </xf>
    <xf fontId="30" fillId="36" borderId="34" numFmtId="0" xfId="0" applyFont="1" applyFill="1" applyBorder="1" applyAlignment="1">
      <alignment horizontal="center" vertical="center" wrapText="1"/>
    </xf>
    <xf fontId="30" fillId="36" borderId="34" numFmtId="58" xfId="0" applyNumberFormat="1" applyFont="1" applyFill="1" applyBorder="1" applyAlignment="1">
      <alignment horizontal="center" vertical="center" wrapText="1"/>
    </xf>
    <xf fontId="30" fillId="36" borderId="34" numFmtId="0" xfId="0" applyFont="1" applyFill="1" applyBorder="1" applyAlignment="1">
      <alignment horizontal="center" vertical="top" wrapText="1"/>
    </xf>
    <xf fontId="28" fillId="36" borderId="34" numFmtId="0" xfId="0" applyFont="1" applyFill="1" applyBorder="1" applyAlignment="1">
      <alignment horizontal="left" vertical="center" wrapText="1"/>
    </xf>
    <xf fontId="30" fillId="36" borderId="34" numFmtId="0" xfId="0" applyFont="1" applyFill="1" applyBorder="1" applyAlignment="1">
      <alignment horizontal="left" vertical="center" wrapText="1"/>
    </xf>
    <xf fontId="23" fillId="36" borderId="49" numFmtId="0" xfId="0" applyFont="1" applyFill="1" applyBorder="1" applyAlignment="1">
      <alignment horizontal="left" vertical="center" wrapText="1"/>
    </xf>
    <xf fontId="28" fillId="36" borderId="27" numFmtId="49" xfId="0" applyNumberFormat="1" applyFont="1" applyFill="1" applyBorder="1" applyAlignment="1">
      <alignment horizontal="center" vertical="center" wrapText="1"/>
    </xf>
    <xf fontId="25" fillId="36" borderId="50" numFmtId="0" xfId="0" applyFont="1" applyFill="1" applyBorder="1" applyAlignment="1">
      <alignment horizontal="left" vertical="center" wrapText="1"/>
    </xf>
    <xf fontId="30" fillId="36" borderId="27" numFmtId="0" xfId="0" applyFont="1" applyFill="1" applyBorder="1" applyAlignment="1">
      <alignment horizontal="center" vertical="center" wrapText="1"/>
    </xf>
    <xf fontId="30" fillId="36" borderId="27" numFmtId="58" xfId="0" applyNumberFormat="1" applyFont="1" applyFill="1" applyBorder="1" applyAlignment="1">
      <alignment horizontal="center" vertical="center" wrapText="1"/>
    </xf>
    <xf fontId="28" fillId="37" borderId="10" numFmtId="0" xfId="0" applyFont="1" applyFill="1" applyBorder="1" applyAlignment="1">
      <alignment horizontal="center" wrapText="1"/>
    </xf>
    <xf fontId="28" fillId="37" borderId="10" numFmtId="0" xfId="0" applyFont="1" applyFill="1" applyBorder="1" applyAlignment="1">
      <alignment horizontal="left" vertical="center" wrapText="1"/>
    </xf>
    <xf fontId="28" fillId="37" borderId="18" numFmtId="0" xfId="0" applyFont="1" applyFill="1" applyBorder="1" applyAlignment="1">
      <alignment horizontal="left" vertical="center" wrapText="1"/>
    </xf>
    <xf fontId="28" fillId="37" borderId="18" numFmtId="0" xfId="0" applyFont="1" applyFill="1" applyBorder="1" applyAlignment="1">
      <alignment horizontal="center" wrapText="1"/>
    </xf>
    <xf fontId="23" fillId="37" borderId="20" numFmtId="0" xfId="0" applyFont="1" applyFill="1" applyBorder="1" applyAlignment="1">
      <alignment horizontal="center" vertical="center" wrapText="1"/>
    </xf>
    <xf fontId="24" fillId="37" borderId="36" numFmtId="0" xfId="0" applyFont="1" applyFill="1" applyBorder="1" applyAlignment="1">
      <alignment horizontal="left" vertical="center" wrapText="1"/>
    </xf>
    <xf fontId="24" fillId="37" borderId="37" numFmtId="0" xfId="0" applyFont="1" applyFill="1" applyBorder="1" applyAlignment="1">
      <alignment horizontal="center" vertical="center" wrapText="1"/>
    </xf>
    <xf fontId="24" fillId="37" borderId="38" numFmtId="0" xfId="0" applyFont="1" applyFill="1" applyBorder="1" applyAlignment="1">
      <alignment horizontal="center" vertical="center" wrapText="1"/>
    </xf>
    <xf fontId="23" fillId="37" borderId="12" numFmtId="165" xfId="0" applyNumberFormat="1" applyFont="1" applyFill="1" applyBorder="1" applyAlignment="1">
      <alignment horizontal="center" vertical="center" wrapText="1"/>
    </xf>
    <xf fontId="23" fillId="37" borderId="38" numFmtId="0" xfId="0" applyFont="1" applyFill="1" applyBorder="1" applyAlignment="1">
      <alignment horizontal="left" vertical="center" wrapText="1"/>
    </xf>
    <xf fontId="23" fillId="37" borderId="12" numFmtId="0" xfId="0" applyFont="1" applyFill="1" applyBorder="1" applyAlignment="1">
      <alignment horizontal="center" vertical="center" wrapText="1"/>
    </xf>
    <xf fontId="23" fillId="37" borderId="12" numFmtId="166" xfId="0" applyNumberFormat="1" applyFont="1" applyFill="1" applyBorder="1" applyAlignment="1">
      <alignment horizontal="center" vertical="center" wrapText="1"/>
    </xf>
    <xf fontId="25" fillId="37" borderId="12" numFmtId="0" xfId="0" applyFont="1" applyFill="1" applyBorder="1" applyAlignment="1">
      <alignment horizontal="left" vertical="center" wrapText="1"/>
    </xf>
    <xf fontId="25" fillId="37" borderId="12" numFmtId="0" xfId="0" applyFont="1" applyFill="1" applyBorder="1" applyAlignment="1">
      <alignment horizontal="center" vertical="center" wrapText="1"/>
    </xf>
    <xf fontId="25" fillId="37" borderId="12" numFmtId="166" xfId="0" applyNumberFormat="1" applyFont="1" applyFill="1" applyBorder="1" applyAlignment="1">
      <alignment horizontal="center" vertical="center" wrapText="1"/>
    </xf>
    <xf fontId="25" fillId="37" borderId="38" numFmtId="0" xfId="0" applyFont="1" applyFill="1" applyBorder="1" applyAlignment="1">
      <alignment horizontal="left" vertical="center" wrapText="1"/>
    </xf>
    <xf fontId="23" fillId="37" borderId="12" numFmtId="0" xfId="0" applyFont="1" applyFill="1" applyBorder="1" applyAlignment="1">
      <alignment horizontal="left" vertical="center" wrapText="1"/>
    </xf>
    <xf fontId="30" fillId="37" borderId="12" numFmtId="166" xfId="0" applyNumberFormat="1" applyFont="1" applyFill="1" applyBorder="1" applyAlignment="1">
      <alignment horizontal="center" vertical="center" wrapText="1"/>
    </xf>
    <xf fontId="23" fillId="39" borderId="36" numFmtId="49" xfId="0" applyNumberFormat="1" applyFont="1" applyFill="1" applyBorder="1" applyAlignment="1">
      <alignment horizontal="center" vertical="center" wrapText="1"/>
    </xf>
    <xf fontId="23" fillId="39" borderId="37" numFmtId="49" xfId="0" applyNumberFormat="1" applyFont="1" applyFill="1" applyBorder="1" applyAlignment="1">
      <alignment horizontal="left" vertical="center" wrapText="1"/>
    </xf>
    <xf fontId="23" fillId="39" borderId="37" numFmtId="49" xfId="0" applyNumberFormat="1" applyFont="1" applyFill="1" applyBorder="1" applyAlignment="1">
      <alignment horizontal="center" vertical="center" wrapText="1"/>
    </xf>
    <xf fontId="23" fillId="39" borderId="38" numFmtId="49" xfId="0" applyNumberFormat="1" applyFont="1" applyFill="1" applyBorder="1" applyAlignment="1">
      <alignment horizontal="center" vertical="center" wrapText="1"/>
    </xf>
    <xf fontId="23" fillId="40" borderId="20" numFmtId="0" xfId="0" applyFont="1" applyFill="1" applyBorder="1" applyAlignment="1">
      <alignment horizontal="center" vertical="center" wrapText="1"/>
    </xf>
    <xf fontId="24" fillId="40" borderId="36" numFmtId="0" xfId="0" applyFont="1" applyFill="1" applyBorder="1" applyAlignment="1">
      <alignment horizontal="left" vertical="center" wrapText="1"/>
    </xf>
    <xf fontId="24" fillId="40" borderId="37" numFmtId="0" xfId="0" applyFont="1" applyFill="1" applyBorder="1" applyAlignment="1">
      <alignment horizontal="left" vertical="center" wrapText="1"/>
    </xf>
    <xf fontId="24" fillId="40" borderId="38" numFmtId="0" xfId="0" applyFont="1" applyFill="1" applyBorder="1" applyAlignment="1">
      <alignment horizontal="left" vertical="center" wrapText="1"/>
    </xf>
    <xf fontId="23" fillId="40" borderId="12" numFmtId="167" xfId="0" applyNumberFormat="1" applyFont="1" applyFill="1" applyBorder="1" applyAlignment="1">
      <alignment horizontal="center" vertical="center" wrapText="1"/>
    </xf>
    <xf fontId="23" fillId="40" borderId="21" numFmtId="0" xfId="0" applyFont="1" applyFill="1" applyBorder="1" applyAlignment="1">
      <alignment horizontal="left" vertical="center" wrapText="1"/>
    </xf>
    <xf fontId="23" fillId="40" borderId="12" numFmtId="0" xfId="0" applyFont="1" applyFill="1" applyBorder="1" applyAlignment="1">
      <alignment horizontal="center" vertical="center" wrapText="1"/>
    </xf>
    <xf fontId="23" fillId="40" borderId="21" numFmtId="0" xfId="0" applyFont="1" applyFill="1" applyBorder="1" applyAlignment="1">
      <alignment horizontal="center" vertical="center" wrapText="1"/>
    </xf>
    <xf fontId="25" fillId="40" borderId="12" numFmtId="0" xfId="0" applyFont="1" applyFill="1" applyBorder="1" applyAlignment="1">
      <alignment horizontal="left" vertical="center" wrapText="1"/>
    </xf>
    <xf fontId="25" fillId="40" borderId="12" numFmtId="166" xfId="0" applyNumberFormat="1" applyFont="1" applyFill="1" applyBorder="1" applyAlignment="1">
      <alignment horizontal="center" vertical="center" wrapText="1"/>
    </xf>
    <xf fontId="25" fillId="40" borderId="20" numFmtId="0" xfId="0" applyFont="1" applyFill="1" applyBorder="1" applyAlignment="1">
      <alignment horizontal="left" vertical="center" wrapText="1"/>
    </xf>
    <xf fontId="25" fillId="40" borderId="20" numFmtId="166" xfId="0" applyNumberFormat="1" applyFont="1" applyFill="1" applyBorder="1" applyAlignment="1">
      <alignment horizontal="center" vertical="center" wrapText="1"/>
    </xf>
    <xf fontId="23" fillId="39" borderId="0" numFmtId="49" xfId="0" applyNumberFormat="1" applyFont="1" applyFill="1" applyAlignment="1">
      <alignment horizontal="center" vertical="center" wrapText="1"/>
    </xf>
    <xf fontId="23" fillId="39" borderId="0" numFmtId="49" xfId="0" applyNumberFormat="1" applyFont="1" applyFill="1" applyAlignment="1">
      <alignment horizontal="left" vertical="center" wrapText="1"/>
    </xf>
    <xf fontId="24" fillId="40" borderId="12" numFmtId="0" xfId="0" applyFont="1" applyFill="1" applyBorder="1" applyAlignment="1">
      <alignment horizontal="left" vertical="center" wrapText="1"/>
    </xf>
    <xf fontId="24" fillId="40" borderId="12" numFmtId="0" xfId="0" applyFont="1" applyFill="1" applyBorder="1" applyAlignment="1">
      <alignment horizontal="center" vertical="center" wrapText="1"/>
    </xf>
    <xf fontId="23" fillId="40" borderId="12" numFmtId="0" xfId="0" applyFont="1" applyFill="1" applyBorder="1" applyAlignment="1">
      <alignment horizontal="left" vertical="center" wrapText="1"/>
    </xf>
    <xf fontId="23" fillId="40" borderId="12" numFmtId="166" xfId="0" applyNumberFormat="1" applyFont="1" applyFill="1" applyBorder="1" applyAlignment="1">
      <alignment horizontal="center" vertical="center" wrapText="1"/>
    </xf>
    <xf fontId="23" fillId="40" borderId="12" numFmtId="0" xfId="0" applyFont="1" applyFill="1" applyBorder="1" applyAlignment="1">
      <alignment horizontal="center" shrinkToFit="1" vertical="center" wrapText="1"/>
    </xf>
    <xf fontId="23" fillId="40" borderId="13" numFmtId="0" xfId="0" applyFont="1" applyFill="1" applyBorder="1" applyAlignment="1">
      <alignment horizontal="center" vertical="center" wrapText="1"/>
    </xf>
    <xf fontId="25" fillId="40" borderId="13" numFmtId="0" xfId="0" applyFont="1" applyFill="1" applyBorder="1" applyAlignment="1">
      <alignment horizontal="left" vertical="center" wrapText="1"/>
    </xf>
    <xf fontId="25" fillId="40" borderId="13" numFmtId="166" xfId="0" applyNumberFormat="1" applyFont="1" applyFill="1" applyBorder="1" applyAlignment="1">
      <alignment horizontal="center" vertical="center" wrapText="1"/>
    </xf>
    <xf fontId="23" fillId="39" borderId="12" numFmtId="49" xfId="0" applyNumberFormat="1" applyFont="1" applyFill="1" applyBorder="1" applyAlignment="1">
      <alignment horizontal="center" vertical="center" wrapText="1"/>
    </xf>
    <xf fontId="23" fillId="39" borderId="12" numFmtId="49" xfId="0" applyNumberFormat="1" applyFont="1" applyFill="1" applyBorder="1" applyAlignment="1">
      <alignment horizontal="left" vertical="center" wrapText="1"/>
    </xf>
    <xf fontId="23" fillId="40" borderId="20" numFmtId="167" xfId="0" applyNumberFormat="1" applyFont="1" applyFill="1" applyBorder="1" applyAlignment="1">
      <alignment horizontal="center" vertical="center" wrapText="1"/>
    </xf>
    <xf fontId="23" fillId="42" borderId="12" numFmtId="49" xfId="0" applyNumberFormat="1" applyFont="1" applyFill="1" applyBorder="1" applyAlignment="1">
      <alignment horizontal="center" vertical="center" wrapText="1"/>
    </xf>
    <xf fontId="24" fillId="42" borderId="12" numFmtId="0" xfId="0" applyFont="1" applyFill="1" applyBorder="1" applyAlignment="1">
      <alignment horizontal="left" vertical="center" wrapText="1"/>
    </xf>
    <xf fontId="23" fillId="42" borderId="12" numFmtId="165" xfId="0" applyNumberFormat="1" applyFont="1" applyFill="1" applyBorder="1" applyAlignment="1">
      <alignment horizontal="center" vertical="center" wrapText="1"/>
    </xf>
    <xf fontId="23" fillId="42" borderId="12" numFmtId="0" xfId="0" applyFont="1" applyFill="1" applyBorder="1" applyAlignment="1">
      <alignment horizontal="left" vertical="center" wrapText="1"/>
    </xf>
    <xf fontId="39" fillId="42" borderId="12" numFmtId="0" xfId="0" applyFont="1" applyFill="1" applyBorder="1" applyAlignment="1">
      <alignment horizontal="center" vertical="center" wrapText="1"/>
    </xf>
    <xf fontId="23" fillId="42" borderId="12" numFmtId="0" xfId="0" applyFont="1" applyFill="1" applyBorder="1" applyAlignment="1">
      <alignment horizontal="center" vertical="center" wrapText="1"/>
    </xf>
    <xf fontId="23" fillId="42" borderId="12" numFmtId="168" xfId="0" applyNumberFormat="1" applyFont="1" applyFill="1" applyBorder="1" applyAlignment="1">
      <alignment horizontal="center" vertical="center" wrapText="1"/>
    </xf>
    <xf fontId="25" fillId="42" borderId="12" numFmtId="49" xfId="0" applyNumberFormat="1" applyFont="1" applyFill="1" applyBorder="1" applyAlignment="1">
      <alignment horizontal="center" vertical="center" wrapText="1"/>
    </xf>
    <xf fontId="25" fillId="42" borderId="12" numFmtId="0" xfId="0" applyFont="1" applyFill="1" applyBorder="1" applyAlignment="1">
      <alignment horizontal="left" vertical="center" wrapText="1"/>
    </xf>
    <xf fontId="25" fillId="42" borderId="12" numFmtId="168" xfId="0" applyNumberFormat="1" applyFont="1" applyFill="1" applyBorder="1" applyAlignment="1">
      <alignment horizontal="center" vertical="center" wrapText="1"/>
    </xf>
    <xf fontId="25" fillId="42" borderId="12" numFmtId="0" xfId="0" applyFont="1" applyFill="1" applyBorder="1" applyAlignment="1">
      <alignment horizontal="center" vertical="top" wrapText="1"/>
    </xf>
    <xf fontId="21" fillId="42" borderId="12" numFmtId="168" xfId="0" applyNumberFormat="1" applyFont="1" applyFill="1" applyBorder="1" applyAlignment="1">
      <alignment horizontal="center" vertical="center" wrapText="1"/>
    </xf>
    <xf fontId="23" fillId="42" borderId="0" numFmtId="49" xfId="0" applyNumberFormat="1" applyFont="1" applyFill="1" applyAlignment="1">
      <alignment horizontal="center" vertical="center" wrapText="1"/>
    </xf>
    <xf fontId="24" fillId="42" borderId="10" numFmtId="0" xfId="0" applyFont="1" applyFill="1" applyBorder="1" applyAlignment="1">
      <alignment horizontal="left" vertical="center" wrapText="1"/>
    </xf>
    <xf fontId="23" fillId="42" borderId="10" numFmtId="165" xfId="0" applyNumberFormat="1" applyFont="1" applyFill="1" applyBorder="1" applyAlignment="1">
      <alignment horizontal="center" vertical="center" wrapText="1"/>
    </xf>
    <xf fontId="23" fillId="42" borderId="10" numFmtId="0" xfId="0" applyFont="1" applyFill="1" applyBorder="1" applyAlignment="1">
      <alignment horizontal="center" vertical="center" wrapText="1"/>
    </xf>
    <xf fontId="23" fillId="42" borderId="10" numFmtId="168" xfId="0" applyNumberFormat="1" applyFont="1" applyFill="1" applyBorder="1" applyAlignment="1">
      <alignment horizontal="center" vertical="center" wrapText="1"/>
    </xf>
    <xf fontId="25" fillId="42" borderId="10" numFmtId="49" xfId="0" applyNumberFormat="1" applyFont="1" applyFill="1" applyBorder="1" applyAlignment="1">
      <alignment horizontal="center" vertical="center" wrapText="1"/>
    </xf>
    <xf fontId="25" fillId="42" borderId="10" numFmtId="168" xfId="0" applyNumberFormat="1" applyFont="1" applyFill="1" applyBorder="1" applyAlignment="1">
      <alignment horizontal="center" vertical="center" wrapText="1"/>
    </xf>
    <xf fontId="25" fillId="42" borderId="10" numFmtId="0" xfId="0" applyFont="1" applyFill="1" applyBorder="1" applyAlignment="1">
      <alignment horizontal="center" vertical="top" wrapText="1"/>
    </xf>
    <xf fontId="23" fillId="42" borderId="51" numFmtId="49" xfId="0" applyNumberFormat="1" applyFont="1" applyFill="1" applyBorder="1" applyAlignment="1">
      <alignment horizontal="center" vertical="center" wrapText="1"/>
    </xf>
    <xf fontId="23" fillId="42" borderId="44" numFmtId="49" xfId="0" applyNumberFormat="1" applyFont="1" applyFill="1" applyBorder="1" applyAlignment="1">
      <alignment horizontal="center" vertical="center" wrapText="1"/>
    </xf>
    <xf fontId="23" fillId="42" borderId="46" numFmtId="49" xfId="0" applyNumberFormat="1" applyFont="1" applyFill="1" applyBorder="1" applyAlignment="1">
      <alignment horizontal="center" vertical="center" wrapText="1"/>
    </xf>
    <xf fontId="38" fillId="0" borderId="0" numFmtId="0" xfId="0" applyFont="1" applyAlignment="1">
      <alignment horizontal="left" wrapText="1"/>
    </xf>
    <xf fontId="25" fillId="42" borderId="10" numFmtId="165" xfId="0" applyNumberFormat="1" applyFont="1" applyFill="1" applyBorder="1" applyAlignment="1">
      <alignment horizontal="center" vertical="center" wrapText="1"/>
    </xf>
    <xf fontId="23" fillId="42" borderId="10" numFmtId="0" xfId="0" applyFont="1" applyFill="1" applyBorder="1" applyAlignment="1">
      <alignment horizontal="left" vertical="center" wrapText="1"/>
    </xf>
    <xf fontId="21" fillId="42" borderId="10" numFmtId="0" xfId="0" applyFont="1" applyFill="1" applyBorder="1" applyAlignment="1">
      <alignment horizontal="center" vertical="center" wrapText="1"/>
    </xf>
    <xf fontId="25" fillId="42" borderId="10" numFmtId="0" xfId="0" applyFont="1" applyFill="1" applyBorder="1" applyAlignment="1">
      <alignment horizontal="left" vertical="center" wrapText="1"/>
    </xf>
    <xf fontId="21" fillId="42" borderId="10" numFmtId="168" xfId="0" applyNumberFormat="1" applyFont="1" applyFill="1" applyBorder="1" applyAlignment="1">
      <alignment horizontal="center" vertical="center" wrapText="1"/>
    </xf>
    <xf fontId="23" fillId="42" borderId="18" numFmtId="49" xfId="0" applyNumberFormat="1" applyFont="1" applyFill="1" applyBorder="1" applyAlignment="1">
      <alignment horizontal="center" vertical="center" wrapText="1"/>
    </xf>
    <xf fontId="24" fillId="42" borderId="10" numFmtId="0" xfId="0" applyFont="1" applyFill="1" applyBorder="1" applyAlignment="1">
      <alignment vertical="center" wrapText="1"/>
    </xf>
    <xf fontId="39" fillId="42" borderId="10" numFmtId="0" xfId="0" applyFont="1" applyFill="1" applyBorder="1" applyAlignment="1">
      <alignment horizontal="center" vertical="center" wrapText="1"/>
    </xf>
    <xf fontId="23" fillId="42" borderId="10" numFmtId="49" xfId="0" applyNumberFormat="1" applyFont="1" applyFill="1" applyBorder="1" applyAlignment="1">
      <alignment horizontal="center" vertical="center" wrapText="1"/>
    </xf>
    <xf fontId="25" fillId="42" borderId="10" numFmtId="0" xfId="0" applyFont="1" applyFill="1" applyBorder="1" applyAlignment="1">
      <alignment vertical="top" wrapText="1"/>
    </xf>
    <xf fontId="25" fillId="42" borderId="29" numFmtId="0" xfId="0" applyFont="1" applyFill="1" applyBorder="1" applyAlignment="1">
      <alignment horizontal="center" vertical="center" wrapText="1"/>
    </xf>
    <xf fontId="24" fillId="42" borderId="22" numFmtId="0" xfId="0" applyFont="1" applyFill="1" applyBorder="1" applyAlignment="1">
      <alignment vertical="center" wrapText="1"/>
    </xf>
    <xf fontId="24" fillId="42" borderId="23" numFmtId="0" xfId="0" applyFont="1" applyFill="1" applyBorder="1" applyAlignment="1">
      <alignment vertical="center" wrapText="1"/>
    </xf>
    <xf fontId="23" fillId="42" borderId="34" numFmtId="165" xfId="0" applyNumberFormat="1" applyFont="1" applyFill="1" applyBorder="1" applyAlignment="1">
      <alignment horizontal="center" vertical="center" wrapText="1"/>
    </xf>
    <xf fontId="23" fillId="42" borderId="34" numFmtId="0" xfId="0" applyFont="1" applyFill="1" applyBorder="1" applyAlignment="1">
      <alignment horizontal="left" vertical="center" wrapText="1"/>
    </xf>
    <xf fontId="23" fillId="42" borderId="34" numFmtId="0" xfId="0" applyFont="1" applyFill="1" applyBorder="1" applyAlignment="1">
      <alignment horizontal="center" vertical="center" wrapText="1"/>
    </xf>
    <xf fontId="23" fillId="42" borderId="34" numFmtId="168" xfId="0" applyNumberFormat="1" applyFont="1" applyFill="1" applyBorder="1" applyAlignment="1">
      <alignment horizontal="center" vertical="center" wrapText="1"/>
    </xf>
    <xf fontId="23" fillId="42" borderId="52" numFmtId="168" xfId="0" applyNumberFormat="1" applyFont="1" applyFill="1" applyBorder="1" applyAlignment="1">
      <alignment horizontal="center" vertical="center" wrapText="1"/>
    </xf>
    <xf fontId="25" fillId="42" borderId="53" numFmtId="49" xfId="0" applyNumberFormat="1" applyFont="1" applyFill="1" applyBorder="1" applyAlignment="1">
      <alignment horizontal="center" vertical="center" wrapText="1"/>
    </xf>
    <xf fontId="25" fillId="42" borderId="54" numFmtId="0" xfId="0" applyFont="1" applyFill="1" applyBorder="1" applyAlignment="1">
      <alignment horizontal="left" vertical="center" wrapText="1"/>
    </xf>
    <xf fontId="25" fillId="42" borderId="54" numFmtId="0" xfId="0" applyFont="1" applyFill="1" applyBorder="1" applyAlignment="1">
      <alignment horizontal="center" vertical="center" wrapText="1"/>
    </xf>
    <xf fontId="25" fillId="42" borderId="54" numFmtId="168" xfId="0" applyNumberFormat="1" applyFont="1" applyFill="1" applyBorder="1" applyAlignment="1">
      <alignment horizontal="center" vertical="center" wrapText="1"/>
    </xf>
    <xf fontId="25" fillId="42" borderId="55" numFmtId="0" xfId="0" applyFont="1" applyFill="1" applyBorder="1" applyAlignment="1">
      <alignment horizontal="center" vertical="center" wrapText="1"/>
    </xf>
    <xf fontId="25" fillId="42" borderId="56" numFmtId="0" xfId="0" applyFont="1" applyFill="1" applyBorder="1" applyAlignment="1">
      <alignment horizontal="center" vertical="center" wrapText="1"/>
    </xf>
    <xf fontId="25" fillId="42" borderId="39" numFmtId="0" xfId="0" applyFont="1" applyFill="1" applyBorder="1" applyAlignment="1">
      <alignment horizontal="center" vertical="center" wrapText="1"/>
    </xf>
    <xf fontId="25" fillId="42" borderId="57" numFmtId="0" xfId="0" applyFont="1" applyFill="1" applyBorder="1" applyAlignment="1">
      <alignment horizontal="center" vertical="center" wrapText="1"/>
    </xf>
    <xf fontId="25" fillId="42" borderId="13" numFmtId="0" xfId="0" applyFont="1" applyFill="1" applyBorder="1" applyAlignment="1">
      <alignment horizontal="left" vertical="center" wrapText="1"/>
    </xf>
    <xf fontId="23" fillId="42" borderId="58" numFmtId="0" xfId="0" applyFont="1" applyFill="1" applyBorder="1" applyAlignment="1">
      <alignment horizontal="left" vertical="center" wrapText="1"/>
    </xf>
    <xf fontId="23" fillId="42" borderId="59" numFmtId="0" xfId="0" applyFont="1" applyFill="1" applyBorder="1" applyAlignment="1">
      <alignment horizontal="center" vertical="center" wrapText="1"/>
    </xf>
    <xf fontId="23" fillId="42" borderId="54" numFmtId="168" xfId="0" applyNumberFormat="1" applyFont="1" applyFill="1" applyBorder="1" applyAlignment="1">
      <alignment horizontal="center" vertical="center" wrapText="1"/>
    </xf>
    <xf fontId="25" fillId="42" borderId="60" numFmtId="49" xfId="0" applyNumberFormat="1" applyFont="1" applyFill="1" applyBorder="1" applyAlignment="1">
      <alignment horizontal="center" vertical="center" wrapText="1"/>
    </xf>
    <xf fontId="25" fillId="42" borderId="13" numFmtId="168" xfId="0" applyNumberFormat="1" applyFont="1" applyFill="1" applyBorder="1" applyAlignment="1">
      <alignment horizontal="center" vertical="center" wrapText="1"/>
    </xf>
    <xf fontId="40" fillId="42" borderId="10" numFmtId="165" xfId="0" applyNumberFormat="1" applyFont="1" applyFill="1" applyBorder="1" applyAlignment="1">
      <alignment horizontal="center" vertical="center" wrapText="1"/>
    </xf>
    <xf fontId="23" fillId="42" borderId="18" numFmtId="0" xfId="0" applyFont="1" applyFill="1" applyBorder="1" applyAlignment="1">
      <alignment horizontal="left" vertical="center" wrapText="1"/>
    </xf>
    <xf fontId="21" fillId="42" borderId="18" numFmtId="0" xfId="0" applyFont="1" applyFill="1" applyBorder="1" applyAlignment="1">
      <alignment horizontal="center" vertical="center" wrapText="1"/>
    </xf>
    <xf fontId="25" fillId="42" borderId="18" numFmtId="168" xfId="0" applyNumberFormat="1" applyFont="1" applyFill="1" applyBorder="1" applyAlignment="1">
      <alignment horizontal="center" vertical="center" wrapText="1"/>
    </xf>
    <xf fontId="23" fillId="44" borderId="36" numFmtId="49" xfId="0" applyNumberFormat="1" applyFont="1" applyFill="1" applyBorder="1" applyAlignment="1">
      <alignment horizontal="center" vertical="center" wrapText="1"/>
    </xf>
    <xf fontId="23" fillId="44" borderId="37" numFmtId="49" xfId="0" applyNumberFormat="1" applyFont="1" applyFill="1" applyBorder="1" applyAlignment="1">
      <alignment horizontal="center" vertical="center" wrapText="1"/>
    </xf>
    <xf fontId="23" fillId="44" borderId="38" numFmtId="49" xfId="0" applyNumberFormat="1" applyFont="1" applyFill="1" applyBorder="1" applyAlignment="1">
      <alignment horizontal="center" vertical="center" wrapText="1"/>
    </xf>
    <xf fontId="24" fillId="46" borderId="36" numFmtId="0" xfId="0" applyFont="1" applyFill="1" applyBorder="1" applyAlignment="1">
      <alignment horizontal="left" vertical="center" wrapText="1"/>
    </xf>
    <xf fontId="24" fillId="46" borderId="37" numFmtId="0" xfId="0" applyFont="1" applyFill="1" applyBorder="1" applyAlignment="1">
      <alignment horizontal="left" vertical="center" wrapText="1"/>
    </xf>
    <xf fontId="24" fillId="46" borderId="24" numFmtId="0" xfId="0" applyFont="1" applyFill="1" applyBorder="1" applyAlignment="1">
      <alignment horizontal="left" vertical="center" wrapText="1"/>
    </xf>
    <xf fontId="24" fillId="46" borderId="38" numFmtId="0" xfId="0" applyFont="1" applyFill="1" applyBorder="1" applyAlignment="1">
      <alignment horizontal="left" vertical="center" wrapText="1"/>
    </xf>
    <xf fontId="23" fillId="46" borderId="12" numFmtId="49" xfId="0" applyNumberFormat="1" applyFont="1" applyFill="1" applyBorder="1" applyAlignment="1">
      <alignment horizontal="center" vertical="center" wrapText="1"/>
    </xf>
    <xf fontId="23" fillId="46" borderId="12" numFmtId="0" xfId="0" applyFont="1" applyFill="1" applyBorder="1" applyAlignment="1">
      <alignment horizontal="left" vertical="center" wrapText="1"/>
    </xf>
    <xf fontId="23" fillId="46" borderId="12" numFmtId="0" xfId="0" applyFont="1" applyFill="1" applyBorder="1" applyAlignment="1">
      <alignment wrapText="1"/>
    </xf>
    <xf fontId="23" fillId="63" borderId="12" numFmtId="0" xfId="0" applyFont="1" applyFill="1" applyBorder="1" applyAlignment="1">
      <alignment horizontal="center" vertical="center" wrapText="1"/>
    </xf>
    <xf fontId="23" fillId="46" borderId="12" numFmtId="0" xfId="0" applyFont="1" applyFill="1" applyBorder="1" applyAlignment="1">
      <alignment horizontal="center" vertical="center" wrapText="1"/>
    </xf>
    <xf fontId="23" fillId="46" borderId="61" numFmtId="0" xfId="0" applyFont="1" applyFill="1" applyBorder="1" applyAlignment="1">
      <alignment horizontal="center" vertical="center" wrapText="1"/>
    </xf>
    <xf fontId="23" fillId="46" borderId="18" numFmtId="0" xfId="0" applyFont="1" applyFill="1" applyBorder="1" applyAlignment="1">
      <alignment horizontal="center" vertical="center" wrapText="1"/>
    </xf>
    <xf fontId="23" fillId="63" borderId="62" numFmtId="0" xfId="0" applyFont="1" applyFill="1" applyBorder="1" applyAlignment="1">
      <alignment horizontal="center" vertical="center" wrapText="1"/>
    </xf>
    <xf fontId="25" fillId="46" borderId="12" numFmtId="49" xfId="0" applyNumberFormat="1" applyFont="1" applyFill="1" applyBorder="1" applyAlignment="1">
      <alignment horizontal="center" vertical="center" wrapText="1"/>
    </xf>
    <xf fontId="25" fillId="46" borderId="12" numFmtId="0" xfId="0" applyFont="1" applyFill="1" applyBorder="1" applyAlignment="1">
      <alignment horizontal="left" vertical="center" wrapText="1"/>
    </xf>
    <xf fontId="25" fillId="46" borderId="12" numFmtId="0" xfId="0" applyFont="1" applyFill="1" applyBorder="1" applyAlignment="1">
      <alignment wrapText="1"/>
    </xf>
    <xf fontId="25" fillId="46" borderId="12" numFmtId="166" xfId="0" applyNumberFormat="1" applyFont="1" applyFill="1" applyBorder="1" applyAlignment="1">
      <alignment horizontal="center" vertical="center" wrapText="1"/>
    </xf>
    <xf fontId="27" fillId="46" borderId="12" numFmtId="0" xfId="0" applyFont="1" applyFill="1" applyBorder="1" applyAlignment="1">
      <alignment horizontal="center" vertical="center" wrapText="1"/>
    </xf>
    <xf fontId="25" fillId="46" borderId="61" numFmtId="166" xfId="0" applyNumberFormat="1" applyFont="1" applyFill="1" applyBorder="1" applyAlignment="1">
      <alignment horizontal="center" vertical="center" wrapText="1"/>
    </xf>
    <xf fontId="25" fillId="46" borderId="63" numFmtId="0" xfId="0" applyFont="1" applyFill="1" applyBorder="1" applyAlignment="1">
      <alignment horizontal="center" vertical="center" wrapText="1"/>
    </xf>
    <xf fontId="27" fillId="46" borderId="62" numFmtId="0" xfId="0" applyFont="1" applyFill="1" applyBorder="1" applyAlignment="1">
      <alignment horizontal="center" vertical="center" wrapText="1"/>
    </xf>
    <xf fontId="25" fillId="46" borderId="61" numFmtId="0" xfId="0" applyFont="1" applyFill="1" applyBorder="1" applyAlignment="1">
      <alignment horizontal="center" vertical="center" wrapText="1"/>
    </xf>
    <xf fontId="24" fillId="46" borderId="12" numFmtId="0" xfId="0" applyFont="1" applyFill="1" applyBorder="1" applyAlignment="1">
      <alignment horizontal="center" vertical="center" wrapText="1"/>
    </xf>
    <xf fontId="23" fillId="46" borderId="63" numFmtId="0" xfId="0" applyFont="1" applyFill="1" applyBorder="1" applyAlignment="1">
      <alignment horizontal="center" vertical="center" wrapText="1"/>
    </xf>
    <xf fontId="25" fillId="46" borderId="64" numFmtId="0" xfId="0" applyFont="1" applyFill="1" applyBorder="1" applyAlignment="1">
      <alignment horizontal="center" vertical="center" wrapText="1"/>
    </xf>
    <xf fontId="23" fillId="46" borderId="36" numFmtId="49" xfId="0" applyNumberFormat="1" applyFont="1" applyFill="1" applyBorder="1" applyAlignment="1">
      <alignment horizontal="center" vertical="center" wrapText="1"/>
    </xf>
    <xf fontId="23" fillId="46" borderId="37" numFmtId="49" xfId="0" applyNumberFormat="1" applyFont="1" applyFill="1" applyBorder="1" applyAlignment="1">
      <alignment horizontal="center" vertical="center" wrapText="1"/>
    </xf>
    <xf fontId="23" fillId="46" borderId="38" numFmtId="49" xfId="0" applyNumberFormat="1" applyFont="1" applyFill="1" applyBorder="1" applyAlignment="1">
      <alignment horizontal="center" vertical="center" wrapText="1"/>
    </xf>
    <xf fontId="25" fillId="46" borderId="36" numFmtId="0" xfId="0" applyFont="1" applyFill="1" applyBorder="1" applyAlignment="1">
      <alignment horizontal="left" vertical="center" wrapText="1"/>
    </xf>
    <xf fontId="25" fillId="46" borderId="37" numFmtId="0" xfId="0" applyFont="1" applyFill="1" applyBorder="1" applyAlignment="1">
      <alignment horizontal="left" vertical="center" wrapText="1"/>
    </xf>
    <xf fontId="25" fillId="46" borderId="38" numFmtId="0" xfId="0" applyFont="1" applyFill="1" applyBorder="1" applyAlignment="1">
      <alignment horizontal="left" vertical="center" wrapText="1"/>
    </xf>
    <xf fontId="23" fillId="46" borderId="13" numFmtId="0" xfId="0" applyFont="1" applyFill="1" applyBorder="1" applyAlignment="1">
      <alignment horizontal="center" vertical="center" wrapText="1"/>
    </xf>
    <xf fontId="25" fillId="46" borderId="65" numFmtId="0" xfId="0" applyFont="1" applyFill="1" applyBorder="1" applyAlignment="1">
      <alignment horizontal="center" vertical="center" wrapText="1"/>
    </xf>
    <xf fontId="27" fillId="46" borderId="66" numFmtId="0" xfId="0" applyFont="1" applyFill="1" applyBorder="1" applyAlignment="1">
      <alignment horizontal="left" vertical="center" wrapText="1"/>
    </xf>
    <xf fontId="27" fillId="46" borderId="67" numFmtId="0" xfId="0" applyFont="1" applyFill="1" applyBorder="1" applyAlignment="1">
      <alignment horizontal="left" vertical="center" wrapText="1"/>
    </xf>
    <xf fontId="27" fillId="46" borderId="68" numFmtId="0" xfId="0" applyFont="1" applyFill="1" applyBorder="1" applyAlignment="1">
      <alignment horizontal="left" vertical="center" wrapText="1"/>
    </xf>
    <xf fontId="23" fillId="46" borderId="10" numFmtId="167" xfId="0" applyNumberFormat="1" applyFont="1" applyFill="1" applyBorder="1" applyAlignment="1">
      <alignment horizontal="center" vertical="center" wrapText="1"/>
    </xf>
    <xf fontId="23" fillId="46" borderId="10" numFmtId="0" xfId="0" applyFont="1" applyFill="1" applyBorder="1" applyAlignment="1">
      <alignment horizontal="left" vertical="center" wrapText="1"/>
    </xf>
    <xf fontId="23" fillId="46" borderId="10" numFmtId="0" xfId="0" applyFont="1" applyFill="1" applyBorder="1" applyAlignment="1">
      <alignment horizontal="center" vertical="center" wrapText="1"/>
    </xf>
    <xf fontId="23" fillId="63" borderId="10" numFmtId="0" xfId="0" applyFont="1" applyFill="1" applyBorder="1" applyAlignment="1">
      <alignment horizontal="center" vertical="center" wrapText="1"/>
    </xf>
    <xf fontId="23" fillId="44" borderId="69" numFmtId="49" xfId="0" applyNumberFormat="1" applyFont="1" applyFill="1" applyBorder="1" applyAlignment="1">
      <alignment horizontal="center" vertical="center" wrapText="1"/>
    </xf>
    <xf fontId="23" fillId="44" borderId="70" numFmtId="49" xfId="0" applyNumberFormat="1" applyFont="1" applyFill="1" applyBorder="1" applyAlignment="1">
      <alignment horizontal="center" vertical="center" wrapText="1"/>
    </xf>
    <xf fontId="23" fillId="44" borderId="35" numFmtId="49" xfId="0" applyNumberFormat="1" applyFont="1" applyFill="1" applyBorder="1" applyAlignment="1">
      <alignment horizontal="center" vertical="center" wrapText="1"/>
    </xf>
    <xf fontId="23" fillId="46" borderId="12" numFmtId="167" xfId="0" applyNumberFormat="1" applyFont="1" applyFill="1" applyBorder="1" applyAlignment="1">
      <alignment horizontal="center" vertical="center" wrapText="1"/>
    </xf>
    <xf fontId="23" fillId="46" borderId="12" numFmtId="0" xfId="0" applyFont="1" applyFill="1" applyBorder="1" applyAlignment="1">
      <alignment vertical="center" wrapText="1"/>
    </xf>
    <xf fontId="24" fillId="46" borderId="61" numFmtId="0" xfId="0" applyFont="1" applyFill="1" applyBorder="1" applyAlignment="1">
      <alignment horizontal="center" vertical="center" wrapText="1"/>
    </xf>
    <xf fontId="23" fillId="46" borderId="71" numFmtId="0" xfId="0" applyFont="1" applyFill="1" applyBorder="1" applyAlignment="1">
      <alignment horizontal="center" vertical="center" wrapText="1"/>
    </xf>
    <xf fontId="23" fillId="46" borderId="62" numFmtId="0" xfId="0" applyFont="1" applyFill="1" applyBorder="1" applyAlignment="1">
      <alignment horizontal="center" vertical="center" wrapText="1"/>
    </xf>
    <xf fontId="25" fillId="46" borderId="10" numFmtId="0" xfId="0" applyFont="1" applyFill="1" applyBorder="1" applyAlignment="1">
      <alignment horizontal="center" vertical="center" wrapText="1"/>
    </xf>
    <xf fontId="25" fillId="46" borderId="17" numFmtId="0" xfId="0" applyFont="1" applyFill="1" applyBorder="1" applyAlignment="1">
      <alignment horizontal="center" vertical="center" wrapText="1"/>
    </xf>
    <xf fontId="23" fillId="47" borderId="36" numFmtId="49" xfId="0" applyNumberFormat="1" applyFont="1" applyFill="1" applyBorder="1" applyAlignment="1">
      <alignment horizontal="center" vertical="center" wrapText="1"/>
    </xf>
    <xf fontId="23" fillId="47" borderId="37" numFmtId="49" xfId="0" applyNumberFormat="1" applyFont="1" applyFill="1" applyBorder="1" applyAlignment="1">
      <alignment horizontal="center" vertical="center" wrapText="1"/>
    </xf>
    <xf fontId="23" fillId="47" borderId="38" numFmtId="49" xfId="0" applyNumberFormat="1" applyFont="1" applyFill="1" applyBorder="1" applyAlignment="1">
      <alignment horizontal="center" vertical="center" wrapText="1"/>
    </xf>
    <xf fontId="25" fillId="48" borderId="12" numFmtId="0" xfId="0" applyFont="1" applyFill="1" applyBorder="1" applyAlignment="1">
      <alignment horizontal="center" vertical="center" wrapText="1"/>
    </xf>
    <xf fontId="24" fillId="48" borderId="36" numFmtId="0" xfId="0" applyFont="1" applyFill="1" applyBorder="1" applyAlignment="1">
      <alignment horizontal="left" vertical="center" wrapText="1"/>
    </xf>
    <xf fontId="24" fillId="48" borderId="37" numFmtId="0" xfId="0" applyFont="1" applyFill="1" applyBorder="1" applyAlignment="1">
      <alignment horizontal="left" vertical="center" wrapText="1"/>
    </xf>
    <xf fontId="24" fillId="48" borderId="38" numFmtId="0" xfId="0" applyFont="1" applyFill="1" applyBorder="1" applyAlignment="1">
      <alignment horizontal="left" vertical="center" wrapText="1"/>
    </xf>
    <xf fontId="23" fillId="48" borderId="12" numFmtId="167" xfId="0" applyNumberFormat="1" applyFont="1" applyFill="1" applyBorder="1" applyAlignment="1">
      <alignment horizontal="center" vertical="center" wrapText="1"/>
    </xf>
    <xf fontId="23" fillId="48" borderId="12" numFmtId="0" xfId="0" applyFont="1" applyFill="1" applyBorder="1" applyAlignment="1">
      <alignment horizontal="left" vertical="center" wrapText="1"/>
    </xf>
    <xf fontId="23" fillId="48" borderId="12" numFmtId="166" xfId="0" applyNumberFormat="1" applyFont="1" applyFill="1" applyBorder="1" applyAlignment="1">
      <alignment horizontal="center" vertical="center" wrapText="1"/>
    </xf>
    <xf fontId="23" fillId="48" borderId="12" numFmtId="0" xfId="0" applyFont="1" applyFill="1" applyBorder="1" applyAlignment="1">
      <alignment horizontal="center" vertical="center" wrapText="1"/>
    </xf>
    <xf fontId="23" fillId="48" borderId="13" numFmtId="0" xfId="0" applyFont="1" applyFill="1" applyBorder="1" applyAlignment="1">
      <alignment horizontal="center" vertical="center" wrapText="1"/>
    </xf>
    <xf fontId="25" fillId="48" borderId="12" numFmtId="49" xfId="0" applyNumberFormat="1" applyFont="1" applyFill="1" applyBorder="1" applyAlignment="1">
      <alignment horizontal="center" vertical="center" wrapText="1"/>
    </xf>
    <xf fontId="25" fillId="48" borderId="12" numFmtId="0" xfId="0" applyFont="1" applyFill="1" applyBorder="1" applyAlignment="1">
      <alignment horizontal="left" vertical="center" wrapText="1"/>
    </xf>
    <xf fontId="25" fillId="48" borderId="12" numFmtId="166" xfId="0" applyNumberFormat="1" applyFont="1" applyFill="1" applyBorder="1" applyAlignment="1">
      <alignment horizontal="center" vertical="center" wrapText="1"/>
    </xf>
    <xf fontId="24" fillId="48" borderId="12" numFmtId="0" xfId="0" applyFont="1" applyFill="1" applyBorder="1" applyAlignment="1">
      <alignment horizontal="center" vertical="center" wrapText="1"/>
    </xf>
    <xf fontId="27" fillId="48" borderId="12" numFmtId="0" xfId="0" applyFont="1" applyFill="1" applyBorder="1" applyAlignment="1">
      <alignment horizontal="center" vertical="center" wrapText="1"/>
    </xf>
    <xf fontId="23" fillId="64" borderId="12" numFmtId="0" xfId="0" applyFont="1" applyFill="1" applyBorder="1" applyAlignment="1">
      <alignment horizontal="center" vertical="center" wrapText="1"/>
    </xf>
    <xf fontId="25" fillId="48" borderId="13" numFmtId="0" xfId="0" applyFont="1" applyFill="1" applyBorder="1" applyAlignment="1">
      <alignment horizontal="center" vertical="center" wrapText="1"/>
    </xf>
    <xf fontId="23" fillId="49" borderId="36" numFmtId="49" xfId="0" applyNumberFormat="1" applyFont="1" applyFill="1" applyBorder="1" applyAlignment="1">
      <alignment horizontal="center" vertical="center" wrapText="1"/>
    </xf>
    <xf fontId="23" fillId="49" borderId="37" numFmtId="49" xfId="0" applyNumberFormat="1" applyFont="1" applyFill="1" applyBorder="1" applyAlignment="1">
      <alignment horizontal="center" vertical="center" wrapText="1"/>
    </xf>
    <xf fontId="23" fillId="49" borderId="38" numFmtId="49" xfId="0" applyNumberFormat="1" applyFont="1" applyFill="1" applyBorder="1" applyAlignment="1">
      <alignment horizontal="center" vertical="center" wrapText="1"/>
    </xf>
    <xf fontId="25" fillId="65" borderId="12" numFmtId="0" xfId="0" applyFont="1" applyFill="1" applyBorder="1" applyAlignment="1">
      <alignment horizontal="center" vertical="center" wrapText="1"/>
    </xf>
    <xf fontId="24" fillId="65" borderId="36" numFmtId="0" xfId="0" applyFont="1" applyFill="1" applyBorder="1" applyAlignment="1">
      <alignment horizontal="left" vertical="center" wrapText="1"/>
    </xf>
    <xf fontId="24" fillId="65" borderId="37" numFmtId="0" xfId="0" applyFont="1" applyFill="1" applyBorder="1" applyAlignment="1">
      <alignment horizontal="left" vertical="center" wrapText="1"/>
    </xf>
    <xf fontId="24" fillId="65" borderId="24" numFmtId="0" xfId="0" applyFont="1" applyFill="1" applyBorder="1" applyAlignment="1">
      <alignment horizontal="left" vertical="center" wrapText="1"/>
    </xf>
    <xf fontId="24" fillId="65" borderId="38" numFmtId="0" xfId="0" applyFont="1" applyFill="1" applyBorder="1" applyAlignment="1">
      <alignment horizontal="left" vertical="center" wrapText="1"/>
    </xf>
    <xf fontId="23" fillId="65" borderId="12" numFmtId="49" xfId="0" applyNumberFormat="1" applyFont="1" applyFill="1" applyBorder="1" applyAlignment="1">
      <alignment horizontal="center" vertical="center" wrapText="1"/>
    </xf>
    <xf fontId="23" fillId="65" borderId="12" numFmtId="0" xfId="0" applyFont="1" applyFill="1" applyBorder="1" applyAlignment="1">
      <alignment horizontal="left" vertical="center" wrapText="1"/>
    </xf>
    <xf fontId="23" fillId="65" borderId="12" numFmtId="0" xfId="0" applyFont="1" applyFill="1" applyBorder="1" applyAlignment="1">
      <alignment horizontal="center" vertical="center" wrapText="1"/>
    </xf>
    <xf fontId="23" fillId="49" borderId="12" numFmtId="0" xfId="0" applyFont="1" applyFill="1" applyBorder="1" applyAlignment="1">
      <alignment horizontal="center" vertical="center" wrapText="1"/>
    </xf>
    <xf fontId="24" fillId="65" borderId="12" numFmtId="0" xfId="0" applyFont="1" applyFill="1" applyBorder="1" applyAlignment="1">
      <alignment horizontal="center" vertical="center" wrapText="1"/>
    </xf>
    <xf fontId="23" fillId="65" borderId="61" numFmtId="0" xfId="0" applyFont="1" applyFill="1" applyBorder="1" applyAlignment="1">
      <alignment horizontal="center" vertical="center" wrapText="1"/>
    </xf>
    <xf fontId="23" fillId="65" borderId="18" numFmtId="0" xfId="0" applyFont="1" applyFill="1" applyBorder="1" applyAlignment="1">
      <alignment horizontal="center" vertical="center" wrapText="1"/>
    </xf>
    <xf fontId="23" fillId="49" borderId="62" numFmtId="0" xfId="0" applyFont="1" applyFill="1" applyBorder="1" applyAlignment="1">
      <alignment horizontal="center" vertical="center" wrapText="1"/>
    </xf>
    <xf fontId="25" fillId="65" borderId="12" numFmtId="49" xfId="0" applyNumberFormat="1" applyFont="1" applyFill="1" applyBorder="1" applyAlignment="1">
      <alignment horizontal="center" vertical="center" wrapText="1"/>
    </xf>
    <xf fontId="25" fillId="65" borderId="12" numFmtId="0" xfId="0" applyFont="1" applyFill="1" applyBorder="1" applyAlignment="1">
      <alignment horizontal="left" vertical="center" wrapText="1"/>
    </xf>
    <xf fontId="25" fillId="65" borderId="12" numFmtId="166" xfId="0" applyNumberFormat="1" applyFont="1" applyFill="1" applyBorder="1" applyAlignment="1">
      <alignment horizontal="center" vertical="center" wrapText="1"/>
    </xf>
    <xf fontId="27" fillId="65" borderId="12" numFmtId="0" xfId="0" applyFont="1" applyFill="1" applyBorder="1" applyAlignment="1">
      <alignment horizontal="center" vertical="center" wrapText="1"/>
    </xf>
    <xf fontId="25" fillId="65" borderId="61" numFmtId="166" xfId="0" applyNumberFormat="1" applyFont="1" applyFill="1" applyBorder="1" applyAlignment="1">
      <alignment horizontal="center" vertical="center" wrapText="1"/>
    </xf>
    <xf fontId="25" fillId="65" borderId="63" numFmtId="0" xfId="0" applyFont="1" applyFill="1" applyBorder="1" applyAlignment="1">
      <alignment horizontal="center" vertical="center" wrapText="1"/>
    </xf>
    <xf fontId="27" fillId="65" borderId="62" numFmtId="0" xfId="0" applyFont="1" applyFill="1" applyBorder="1" applyAlignment="1">
      <alignment horizontal="center" vertical="center" wrapText="1"/>
    </xf>
    <xf fontId="25" fillId="65" borderId="64" numFmtId="0" xfId="0" applyFont="1" applyFill="1" applyBorder="1" applyAlignment="1">
      <alignment horizontal="center" vertical="center" wrapText="1"/>
    </xf>
    <xf fontId="28" fillId="65" borderId="12" numFmtId="0" xfId="0" applyFont="1" applyFill="1" applyBorder="1" applyAlignment="1">
      <alignment horizontal="left" vertical="center" wrapText="1"/>
    </xf>
    <xf fontId="23" fillId="65" borderId="13" numFmtId="0" xfId="0" applyFont="1" applyFill="1" applyBorder="1" applyAlignment="1">
      <alignment horizontal="center" vertical="center" wrapText="1"/>
    </xf>
    <xf fontId="30" fillId="65" borderId="12" numFmtId="0" xfId="0" applyFont="1" applyFill="1" applyBorder="1" applyAlignment="1">
      <alignment horizontal="left" vertical="center" wrapText="1"/>
    </xf>
    <xf fontId="30" fillId="65" borderId="12" numFmtId="166" xfId="0" applyNumberFormat="1" applyFont="1" applyFill="1" applyBorder="1" applyAlignment="1">
      <alignment horizontal="center" vertical="center" wrapText="1"/>
    </xf>
    <xf fontId="23" fillId="51" borderId="36" numFmtId="49" xfId="0" applyNumberFormat="1" applyFont="1" applyFill="1" applyBorder="1" applyAlignment="1">
      <alignment horizontal="center" vertical="center" wrapText="1"/>
    </xf>
    <xf fontId="23" fillId="51" borderId="37" numFmtId="49" xfId="0" applyNumberFormat="1" applyFont="1" applyFill="1" applyBorder="1" applyAlignment="1">
      <alignment horizontal="center" vertical="center" wrapText="1"/>
    </xf>
    <xf fontId="23" fillId="51" borderId="38" numFmtId="49" xfId="0" applyNumberFormat="1" applyFont="1" applyFill="1" applyBorder="1" applyAlignment="1">
      <alignment horizontal="center" vertical="center" wrapText="1"/>
    </xf>
    <xf fontId="23" fillId="52" borderId="12" numFmtId="0" xfId="0" applyFont="1" applyFill="1" applyBorder="1" applyAlignment="1">
      <alignment horizontal="center" vertical="center" wrapText="1"/>
    </xf>
    <xf fontId="24" fillId="52" borderId="36" numFmtId="0" xfId="0" applyFont="1" applyFill="1" applyBorder="1" applyAlignment="1">
      <alignment horizontal="left" vertical="center" wrapText="1"/>
    </xf>
    <xf fontId="24" fillId="52" borderId="37" numFmtId="0" xfId="0" applyFont="1" applyFill="1" applyBorder="1" applyAlignment="1">
      <alignment horizontal="left" vertical="center" wrapText="1"/>
    </xf>
    <xf fontId="24" fillId="52" borderId="38" numFmtId="0" xfId="0" applyFont="1" applyFill="1" applyBorder="1" applyAlignment="1">
      <alignment horizontal="left" vertical="center" wrapText="1"/>
    </xf>
    <xf fontId="23" fillId="52" borderId="12" numFmtId="167" xfId="0" applyNumberFormat="1" applyFont="1" applyFill="1" applyBorder="1" applyAlignment="1">
      <alignment horizontal="center" vertical="center" wrapText="1"/>
    </xf>
    <xf fontId="23" fillId="52" borderId="12" numFmtId="0" xfId="0" applyFont="1" applyFill="1" applyBorder="1" applyAlignment="1">
      <alignment horizontal="left" vertical="center" wrapText="1"/>
    </xf>
    <xf fontId="41" fillId="52" borderId="12" numFmtId="0" xfId="0" applyFont="1" applyFill="1" applyBorder="1" applyAlignment="1">
      <alignment horizontal="center" vertical="center" wrapText="1"/>
    </xf>
    <xf fontId="25" fillId="52" borderId="12" numFmtId="49" xfId="0" applyNumberFormat="1" applyFont="1" applyFill="1" applyBorder="1" applyAlignment="1">
      <alignment horizontal="center" vertical="center" wrapText="1"/>
    </xf>
    <xf fontId="25" fillId="52" borderId="12" numFmtId="0" xfId="0" applyFont="1" applyFill="1" applyBorder="1" applyAlignment="1">
      <alignment horizontal="left" vertical="center" wrapText="1"/>
    </xf>
    <xf fontId="25" fillId="52" borderId="12" numFmtId="0" xfId="0" applyFont="1" applyFill="1" applyBorder="1" applyAlignment="1">
      <alignment horizontal="center" vertical="center" wrapText="1"/>
    </xf>
    <xf fontId="36" fillId="52" borderId="12" numFmtId="0" xfId="0" applyFont="1" applyFill="1" applyBorder="1" applyAlignment="1">
      <alignment horizontal="center" vertical="center" wrapText="1"/>
    </xf>
    <xf fontId="25" fillId="52" borderId="12" numFmtId="166" xfId="0" applyNumberFormat="1" applyFont="1" applyFill="1" applyBorder="1" applyAlignment="1">
      <alignment horizontal="center" vertical="center" wrapText="1"/>
    </xf>
    <xf fontId="23" fillId="52" borderId="12" numFmtId="49" xfId="0" applyNumberFormat="1" applyFont="1" applyFill="1" applyBorder="1" applyAlignment="1">
      <alignment horizontal="center" vertical="center" wrapText="1"/>
    </xf>
    <xf fontId="23" fillId="51" borderId="12" numFmtId="0" xfId="0" applyFont="1" applyFill="1" applyBorder="1" applyAlignment="1">
      <alignment horizontal="left" vertical="center" wrapText="1"/>
    </xf>
    <xf fontId="23" fillId="51" borderId="12" numFmtId="0" xfId="0" applyFont="1" applyFill="1" applyBorder="1" applyAlignment="1">
      <alignment horizontal="center" vertical="center" wrapText="1"/>
    </xf>
    <xf fontId="41" fillId="51" borderId="12" numFmtId="0" xfId="0" applyFont="1" applyFill="1" applyBorder="1" applyAlignment="1">
      <alignment horizontal="center" vertical="center" wrapText="1"/>
    </xf>
    <xf fontId="25" fillId="51" borderId="12" numFmtId="0" xfId="0" applyFont="1" applyFill="1" applyBorder="1" applyAlignment="1">
      <alignment horizontal="left" vertical="center" wrapText="1"/>
    </xf>
    <xf fontId="36" fillId="51" borderId="12" numFmtId="0" xfId="0" applyFont="1" applyFill="1" applyBorder="1" applyAlignment="1">
      <alignment horizontal="center" vertical="center" wrapText="1"/>
    </xf>
    <xf fontId="25" fillId="51" borderId="12" numFmtId="166" xfId="0" applyNumberFormat="1" applyFont="1" applyFill="1" applyBorder="1" applyAlignment="1">
      <alignment horizontal="center" vertical="center" wrapText="1"/>
    </xf>
    <xf fontId="25" fillId="51" borderId="12" numFmtId="0" xfId="0" applyFont="1" applyFill="1" applyBorder="1" applyAlignment="1">
      <alignment horizontal="center" vertical="center" wrapText="1"/>
    </xf>
    <xf fontId="24" fillId="51" borderId="36" numFmtId="0" xfId="0" applyFont="1" applyFill="1" applyBorder="1" applyAlignment="1">
      <alignment horizontal="left" vertical="center" wrapText="1"/>
    </xf>
    <xf fontId="24" fillId="51" borderId="37" numFmtId="0" xfId="0" applyFont="1" applyFill="1" applyBorder="1" applyAlignment="1">
      <alignment horizontal="left" vertical="center" wrapText="1"/>
    </xf>
    <xf fontId="24" fillId="51" borderId="38" numFmtId="0" xfId="0" applyFont="1" applyFill="1" applyBorder="1" applyAlignment="1">
      <alignment horizontal="left" vertical="center" wrapText="1"/>
    </xf>
    <xf fontId="23" fillId="54" borderId="37" numFmtId="49" xfId="0" applyNumberFormat="1" applyFont="1" applyFill="1" applyBorder="1" applyAlignment="1">
      <alignment horizontal="center" vertical="center" wrapText="1"/>
    </xf>
    <xf fontId="23" fillId="54" borderId="36" numFmtId="49" xfId="0" applyNumberFormat="1" applyFont="1" applyFill="1" applyBorder="1" applyAlignment="1">
      <alignment horizontal="center" vertical="center" wrapText="1"/>
    </xf>
    <xf fontId="23" fillId="54" borderId="38" numFmtId="49" xfId="0" applyNumberFormat="1" applyFont="1" applyFill="1" applyBorder="1" applyAlignment="1">
      <alignment horizontal="center" vertical="center" wrapText="1"/>
    </xf>
    <xf fontId="25" fillId="55" borderId="12" numFmtId="0" xfId="0" applyFont="1" applyFill="1" applyBorder="1" applyAlignment="1">
      <alignment horizontal="center" vertical="center" wrapText="1"/>
    </xf>
    <xf fontId="24" fillId="55" borderId="36" numFmtId="0" xfId="0" applyFont="1" applyFill="1" applyBorder="1" applyAlignment="1">
      <alignment horizontal="left" vertical="center" wrapText="1"/>
    </xf>
    <xf fontId="24" fillId="55" borderId="37" numFmtId="0" xfId="0" applyFont="1" applyFill="1" applyBorder="1" applyAlignment="1">
      <alignment horizontal="left" vertical="center" wrapText="1"/>
    </xf>
    <xf fontId="24" fillId="55" borderId="38" numFmtId="0" xfId="0" applyFont="1" applyFill="1" applyBorder="1" applyAlignment="1">
      <alignment horizontal="left" vertical="center" wrapText="1"/>
    </xf>
    <xf fontId="23" fillId="55" borderId="12" numFmtId="167" xfId="0" applyNumberFormat="1" applyFont="1" applyFill="1" applyBorder="1" applyAlignment="1">
      <alignment horizontal="center" vertical="center" wrapText="1"/>
    </xf>
    <xf fontId="23" fillId="55" borderId="12" numFmtId="0" xfId="0" applyFont="1" applyFill="1" applyBorder="1" applyAlignment="1">
      <alignment horizontal="left" vertical="center" wrapText="1"/>
    </xf>
    <xf fontId="23" fillId="55" borderId="12" numFmtId="0" xfId="0" applyFont="1" applyFill="1" applyBorder="1" applyAlignment="1">
      <alignment horizontal="center" vertical="center" wrapText="1"/>
    </xf>
    <xf fontId="23" fillId="55" borderId="12" numFmtId="166" xfId="0" applyNumberFormat="1" applyFont="1" applyFill="1" applyBorder="1" applyAlignment="1">
      <alignment horizontal="center" vertical="center" wrapText="1"/>
    </xf>
    <xf fontId="25" fillId="55" borderId="12" numFmtId="49" xfId="0" applyNumberFormat="1" applyFont="1" applyFill="1" applyBorder="1" applyAlignment="1">
      <alignment horizontal="center" vertical="center" wrapText="1"/>
    </xf>
    <xf fontId="25" fillId="55" borderId="12" numFmtId="0" xfId="0" applyFont="1" applyFill="1" applyBorder="1" applyAlignment="1">
      <alignment horizontal="left" vertical="center" wrapText="1"/>
    </xf>
    <xf fontId="25" fillId="55" borderId="12" numFmtId="166" xfId="0" applyNumberFormat="1" applyFont="1" applyFill="1" applyBorder="1" applyAlignment="1">
      <alignment horizontal="center" vertical="center" wrapText="1"/>
    </xf>
    <xf fontId="25" fillId="55" borderId="12" numFmtId="167" xfId="0" applyNumberFormat="1" applyFont="1" applyFill="1" applyBorder="1" applyAlignment="1">
      <alignment horizontal="center" vertical="center" wrapText="1"/>
    </xf>
    <xf fontId="23" fillId="56" borderId="36" numFmtId="49" xfId="0" applyNumberFormat="1" applyFont="1" applyFill="1" applyBorder="1" applyAlignment="1">
      <alignment horizontal="center" vertical="center" wrapText="1"/>
    </xf>
    <xf fontId="23" fillId="56" borderId="37" numFmtId="49" xfId="0" applyNumberFormat="1" applyFont="1" applyFill="1" applyBorder="1" applyAlignment="1">
      <alignment horizontal="center" vertical="center" wrapText="1"/>
    </xf>
    <xf fontId="23" fillId="56" borderId="38" numFmtId="49" xfId="0" applyNumberFormat="1" applyFont="1" applyFill="1" applyBorder="1" applyAlignment="1">
      <alignment horizontal="center" vertical="center" wrapText="1"/>
    </xf>
    <xf fontId="25" fillId="57" borderId="12" numFmtId="0" xfId="0" applyFont="1" applyFill="1" applyBorder="1" applyAlignment="1">
      <alignment horizontal="center" vertical="center" wrapText="1"/>
    </xf>
    <xf fontId="23" fillId="57" borderId="12" numFmtId="167" xfId="0" applyNumberFormat="1" applyFont="1" applyFill="1" applyBorder="1" applyAlignment="1">
      <alignment horizontal="center" vertical="center" wrapText="1"/>
    </xf>
    <xf fontId="23" fillId="57" borderId="12" numFmtId="0" xfId="0" applyFont="1" applyFill="1" applyBorder="1" applyAlignment="1">
      <alignment horizontal="left" vertical="center" wrapText="1"/>
    </xf>
    <xf fontId="23" fillId="57" borderId="12" numFmtId="0" xfId="0" applyFont="1" applyFill="1" applyBorder="1" applyAlignment="1">
      <alignment horizontal="center" vertical="center" wrapText="1"/>
    </xf>
    <xf fontId="25" fillId="57" borderId="12" numFmtId="166" xfId="0" applyNumberFormat="1" applyFont="1" applyFill="1" applyBorder="1" applyAlignment="1">
      <alignment horizontal="center" vertical="center" wrapText="1"/>
    </xf>
    <xf fontId="25" fillId="57" borderId="12" numFmtId="0" xfId="0" applyFont="1" applyFill="1" applyBorder="1" applyAlignment="1">
      <alignment horizontal="left" vertical="center" wrapText="1"/>
    </xf>
    <xf fontId="25" fillId="57" borderId="12" numFmtId="168" xfId="0" applyNumberFormat="1" applyFont="1" applyFill="1" applyBorder="1" applyAlignment="1">
      <alignment horizontal="center" vertical="center" wrapText="1"/>
    </xf>
    <xf fontId="25" fillId="57" borderId="12" numFmtId="49" xfId="0" applyNumberFormat="1" applyFont="1" applyFill="1" applyBorder="1" applyAlignment="1">
      <alignment horizontal="center" vertical="center" wrapText="1"/>
    </xf>
    <xf fontId="23" fillId="57" borderId="12" numFmtId="49" xfId="0" applyNumberFormat="1" applyFont="1" applyFill="1" applyBorder="1" applyAlignment="1">
      <alignment horizontal="center" vertical="center" wrapText="1"/>
    </xf>
    <xf fontId="23" fillId="59" borderId="36" numFmtId="49" xfId="0" applyNumberFormat="1" applyFont="1" applyFill="1" applyBorder="1" applyAlignment="1">
      <alignment horizontal="center" vertical="center" wrapText="1"/>
    </xf>
    <xf fontId="23" fillId="59" borderId="37" numFmtId="49" xfId="0" applyNumberFormat="1" applyFont="1" applyFill="1" applyBorder="1" applyAlignment="1">
      <alignment horizontal="center" vertical="center" wrapText="1"/>
    </xf>
    <xf fontId="23" fillId="59" borderId="38" numFmtId="49" xfId="0" applyNumberFormat="1" applyFont="1" applyFill="1" applyBorder="1" applyAlignment="1">
      <alignment horizontal="center" vertical="center" wrapText="1"/>
    </xf>
    <xf fontId="23" fillId="59" borderId="72" numFmtId="49" xfId="0" applyNumberFormat="1" applyFont="1" applyFill="1" applyBorder="1" applyAlignment="1">
      <alignment horizontal="center" vertical="center" wrapText="1"/>
    </xf>
    <xf fontId="23" fillId="59" borderId="24" numFmtId="49" xfId="0" applyNumberFormat="1" applyFont="1" applyFill="1" applyBorder="1" applyAlignment="1">
      <alignment horizontal="center" vertical="center" wrapText="1"/>
    </xf>
    <xf fontId="23" fillId="59" borderId="25" numFmtId="49" xfId="0" applyNumberFormat="1" applyFont="1" applyFill="1" applyBorder="1" applyAlignment="1">
      <alignment horizontal="center" vertical="center" wrapText="1"/>
    </xf>
    <xf fontId="25" fillId="60" borderId="10" numFmtId="0" xfId="0" applyFont="1" applyFill="1" applyBorder="1" applyAlignment="1">
      <alignment horizontal="center" vertical="center" wrapText="1"/>
    </xf>
    <xf fontId="24" fillId="60" borderId="51" numFmtId="0" xfId="0" applyFont="1" applyFill="1" applyBorder="1" applyAlignment="1">
      <alignment horizontal="left" vertical="center" wrapText="1"/>
    </xf>
    <xf fontId="24" fillId="60" borderId="45" numFmtId="0" xfId="0" applyFont="1" applyFill="1" applyBorder="1" applyAlignment="1">
      <alignment horizontal="left" vertical="center" wrapText="1"/>
    </xf>
    <xf fontId="24" fillId="60" borderId="73" numFmtId="0" xfId="0" applyFont="1" applyFill="1" applyBorder="1" applyAlignment="1">
      <alignment horizontal="left" vertical="center" wrapText="1"/>
    </xf>
    <xf fontId="23" fillId="60" borderId="10" numFmtId="167" xfId="0" applyNumberFormat="1" applyFont="1" applyFill="1" applyBorder="1" applyAlignment="1">
      <alignment horizontal="center" vertical="center" wrapText="1"/>
    </xf>
    <xf fontId="23" fillId="60" borderId="10" numFmtId="0" xfId="0" applyFont="1" applyFill="1" applyBorder="1" applyAlignment="1">
      <alignment horizontal="left" vertical="center" wrapText="1"/>
    </xf>
    <xf fontId="23" fillId="60" borderId="10" numFmtId="0" xfId="0" applyFont="1" applyFill="1" applyBorder="1" applyAlignment="1">
      <alignment horizontal="center" vertical="center" wrapText="1"/>
    </xf>
    <xf fontId="23" fillId="59" borderId="10" numFmtId="0" xfId="0" applyFont="1" applyFill="1" applyBorder="1" applyAlignment="1">
      <alignment horizontal="center" vertical="center" wrapText="1"/>
    </xf>
    <xf fontId="25" fillId="60" borderId="10" numFmtId="49" xfId="0" applyNumberFormat="1" applyFont="1" applyFill="1" applyBorder="1" applyAlignment="1">
      <alignment horizontal="center" vertical="center" wrapText="1"/>
    </xf>
    <xf fontId="25" fillId="60" borderId="10" numFmtId="0" xfId="0" applyFont="1" applyFill="1" applyBorder="1" applyAlignment="1">
      <alignment horizontal="left" vertical="center" wrapText="1"/>
    </xf>
    <xf fontId="25" fillId="60" borderId="10" numFmtId="168" xfId="0" applyNumberFormat="1" applyFont="1" applyFill="1" applyBorder="1" applyAlignment="1">
      <alignment horizontal="center" vertical="center" wrapText="1"/>
    </xf>
    <xf fontId="25" fillId="59" borderId="10" numFmtId="168" xfId="0" applyNumberFormat="1" applyFont="1" applyFill="1" applyBorder="1" applyAlignment="1">
      <alignment horizontal="center" vertical="center" wrapText="1"/>
    </xf>
    <xf fontId="25" fillId="60" borderId="10" numFmtId="0" xfId="0" applyFont="1" applyFill="1" applyBorder="1" applyAlignment="1">
      <alignment vertical="center" wrapText="1"/>
    </xf>
    <xf fontId="25" fillId="59" borderId="10" numFmtId="168" xfId="0" applyNumberFormat="1" applyFont="1" applyFill="1" applyBorder="1" applyAlignment="1">
      <alignment horizontal="center" wrapText="1"/>
    </xf>
    <xf fontId="25" fillId="60" borderId="74" numFmtId="0" xfId="0" applyFont="1" applyFill="1" applyBorder="1" applyAlignment="1">
      <alignment horizontal="center" vertical="center" wrapText="1"/>
    </xf>
    <xf fontId="25" fillId="60" borderId="10" numFmtId="0" xfId="0" applyFont="1" applyFill="1" applyBorder="1" applyAlignment="1">
      <alignment wrapText="1"/>
    </xf>
    <xf fontId="25" fillId="60" borderId="75" numFmtId="0" xfId="0" applyFont="1" applyFill="1" applyBorder="1" applyAlignment="1">
      <alignment horizontal="center" vertical="center" wrapText="1"/>
    </xf>
    <xf fontId="25" fillId="60" borderId="40" numFmtId="0" xfId="0" applyFont="1" applyFill="1" applyBorder="1" applyAlignment="1">
      <alignment horizontal="center" vertical="center" wrapText="1"/>
    </xf>
    <xf fontId="25" fillId="60" borderId="76" numFmtId="0" xfId="0" applyFont="1" applyFill="1" applyBorder="1" applyAlignment="1">
      <alignment wrapText="1"/>
    </xf>
    <xf fontId="23" fillId="59" borderId="45" numFmtId="49" xfId="0" applyNumberFormat="1" applyFont="1" applyFill="1" applyBorder="1" applyAlignment="1">
      <alignment horizontal="center" vertical="center" wrapText="1"/>
    </xf>
    <xf fontId="23" fillId="60" borderId="10" numFmtId="49" xfId="0" applyNumberFormat="1" applyFont="1" applyFill="1" applyBorder="1" applyAlignment="1">
      <alignment horizontal="center" vertical="center" wrapText="1"/>
    </xf>
    <xf fontId="23" fillId="60" borderId="10" numFmtId="0" xfId="0" applyFont="1" applyFill="1" applyBorder="1" applyAlignment="1">
      <alignment wrapText="1"/>
    </xf>
    <xf fontId="23" fillId="61" borderId="77" numFmtId="49" xfId="0" applyNumberFormat="1" applyFont="1" applyFill="1" applyBorder="1" applyAlignment="1">
      <alignment horizontal="center" vertical="center" wrapText="1"/>
    </xf>
    <xf fontId="23" fillId="61" borderId="44" numFmtId="49" xfId="0" applyNumberFormat="1" applyFont="1" applyFill="1" applyBorder="1" applyAlignment="1">
      <alignment horizontal="center" vertical="center" wrapText="1"/>
    </xf>
    <xf fontId="23" fillId="61" borderId="78" numFmtId="49" xfId="0" applyNumberFormat="1" applyFont="1" applyFill="1" applyBorder="1" applyAlignment="1">
      <alignment horizontal="center" vertical="center" wrapText="1"/>
    </xf>
    <xf fontId="23" fillId="61" borderId="69" numFmtId="49" xfId="0" applyNumberFormat="1" applyFont="1" applyFill="1" applyBorder="1" applyAlignment="1">
      <alignment horizontal="center" vertical="center" wrapText="1"/>
    </xf>
    <xf fontId="23" fillId="61" borderId="70" numFmtId="49" xfId="0" applyNumberFormat="1" applyFont="1" applyFill="1" applyBorder="1" applyAlignment="1">
      <alignment horizontal="center" vertical="center" wrapText="1"/>
    </xf>
    <xf fontId="23" fillId="61" borderId="35" numFmtId="49" xfId="0" applyNumberFormat="1" applyFont="1" applyFill="1" applyBorder="1" applyAlignment="1">
      <alignment horizontal="center" vertical="center" wrapText="1"/>
    </xf>
    <xf fontId="25" fillId="62" borderId="12" numFmtId="0" xfId="0" applyFont="1" applyFill="1" applyBorder="1" applyAlignment="1">
      <alignment horizontal="center" vertical="center" wrapText="1"/>
    </xf>
    <xf fontId="23" fillId="62" borderId="12" numFmtId="167" xfId="0" applyNumberFormat="1" applyFont="1" applyFill="1" applyBorder="1" applyAlignment="1">
      <alignment horizontal="center" vertical="center" wrapText="1"/>
    </xf>
    <xf fontId="23" fillId="62" borderId="12" numFmtId="0" xfId="0" applyFont="1" applyFill="1" applyBorder="1" applyAlignment="1">
      <alignment horizontal="left" vertical="center" wrapText="1"/>
    </xf>
    <xf fontId="23" fillId="62" borderId="12" numFmtId="0" xfId="0" applyFont="1" applyFill="1" applyBorder="1" applyAlignment="1">
      <alignment horizontal="center" vertical="center" wrapText="1"/>
    </xf>
    <xf fontId="25" fillId="62" borderId="12" numFmtId="166" xfId="0" applyNumberFormat="1" applyFont="1" applyFill="1" applyBorder="1" applyAlignment="1">
      <alignment horizontal="center" vertical="center" wrapText="1"/>
    </xf>
    <xf fontId="25" fillId="62" borderId="12" numFmtId="0" xfId="0" applyFont="1" applyFill="1" applyBorder="1" applyAlignment="1">
      <alignment horizontal="left" vertical="center" wrapText="1"/>
    </xf>
    <xf fontId="25" fillId="62" borderId="12" numFmtId="168" xfId="0" applyNumberFormat="1" applyFont="1" applyFill="1" applyBorder="1" applyAlignment="1">
      <alignment horizontal="center" vertical="center" wrapText="1"/>
    </xf>
    <xf fontId="25" fillId="62" borderId="12" numFmtId="49" xfId="0" applyNumberFormat="1" applyFont="1" applyFill="1" applyBorder="1" applyAlignment="1">
      <alignment horizontal="center" vertical="center" wrapText="1"/>
    </xf>
    <xf fontId="23" fillId="62" borderId="12" numFmtId="165" xfId="0" applyNumberFormat="1" applyFont="1" applyFill="1" applyBorder="1" applyAlignment="1">
      <alignment horizontal="center" vertical="center" wrapText="1"/>
    </xf>
    <xf fontId="23" fillId="61" borderId="36" numFmtId="49" xfId="0" applyNumberFormat="1" applyFont="1" applyFill="1" applyBorder="1" applyAlignment="1">
      <alignment horizontal="center" vertical="center" wrapText="1"/>
    </xf>
    <xf fontId="23" fillId="61" borderId="37" numFmtId="49" xfId="0" applyNumberFormat="1" applyFont="1" applyFill="1" applyBorder="1" applyAlignment="1">
      <alignment horizontal="center" vertical="center" wrapText="1"/>
    </xf>
    <xf fontId="23" fillId="61" borderId="38" numFmtId="49" xfId="0" applyNumberFormat="1" applyFont="1" applyFill="1" applyBorder="1" applyAlignment="1">
      <alignment horizontal="center" vertical="center" wrapText="1"/>
    </xf>
    <xf fontId="32" fillId="0" borderId="0" numFmtId="0" xfId="0" applyFont="1"/>
    <xf fontId="28" fillId="0" borderId="0" numFmtId="49" xfId="0" applyNumberFormat="1" applyFont="1" applyAlignment="1">
      <alignment vertical="center"/>
    </xf>
    <xf fontId="25" fillId="33" borderId="0" numFmtId="0" xfId="0" applyFont="1" applyFill="1" applyAlignment="1">
      <alignment horizontal="left" vertical="top"/>
    </xf>
    <xf fontId="25" fillId="33" borderId="0" numFmtId="0" xfId="0" applyFont="1" applyFill="1"/>
    <xf fontId="25" fillId="33" borderId="0" numFmtId="0" xfId="0" applyFont="1" applyFill="1" applyAlignment="1">
      <alignment horizontal="center"/>
    </xf>
    <xf fontId="23" fillId="33" borderId="0" numFmtId="0" xfId="0" applyFont="1" applyFill="1" applyAlignment="1">
      <alignment horizontal="center"/>
    </xf>
    <xf fontId="28" fillId="0" borderId="39" numFmtId="49" xfId="0" applyNumberFormat="1" applyFont="1" applyBorder="1" applyAlignment="1">
      <alignment horizontal="center" vertical="center"/>
    </xf>
    <xf fontId="23" fillId="33" borderId="79" numFmtId="0" xfId="0" applyFont="1" applyFill="1" applyBorder="1" applyAlignment="1">
      <alignment horizontal="center" vertical="center" wrapText="1"/>
    </xf>
    <xf fontId="23" fillId="33" borderId="80" numFmtId="0" xfId="0" applyFont="1" applyFill="1" applyBorder="1" applyAlignment="1">
      <alignment horizontal="center" vertical="center" wrapText="1"/>
    </xf>
    <xf fontId="23" fillId="33" borderId="81" numFmtId="0" xfId="0" applyFont="1" applyFill="1" applyBorder="1" applyAlignment="1">
      <alignment horizontal="center" vertical="center" wrapText="1"/>
    </xf>
    <xf fontId="23" fillId="33" borderId="82" numFmtId="0" xfId="0" applyFont="1" applyFill="1" applyBorder="1" applyAlignment="1">
      <alignment horizontal="center" vertical="center" wrapText="1"/>
    </xf>
    <xf fontId="23" fillId="33" borderId="83" numFmtId="0" xfId="0" applyFont="1" applyFill="1" applyBorder="1" applyAlignment="1">
      <alignment horizontal="center" vertical="center" wrapText="1"/>
    </xf>
    <xf fontId="23" fillId="33" borderId="84" numFmtId="0" xfId="0" applyFont="1" applyFill="1" applyBorder="1" applyAlignment="1">
      <alignment horizontal="center" vertical="center" wrapText="1"/>
    </xf>
    <xf fontId="28" fillId="0" borderId="40" numFmtId="49" xfId="0" applyNumberFormat="1" applyFont="1" applyBorder="1" applyAlignment="1">
      <alignment horizontal="center" vertical="center"/>
    </xf>
    <xf fontId="23" fillId="33" borderId="40" numFmtId="0" xfId="0" applyFont="1" applyFill="1" applyBorder="1" applyAlignment="1">
      <alignment horizontal="center" vertical="center" wrapText="1"/>
    </xf>
    <xf fontId="28" fillId="34" borderId="10" numFmtId="49" xfId="0" applyNumberFormat="1" applyFont="1" applyFill="1" applyBorder="1" applyAlignment="1">
      <alignment vertical="center"/>
    </xf>
    <xf fontId="28" fillId="34" borderId="51" numFmtId="49" xfId="0" applyNumberFormat="1" applyFont="1" applyFill="1" applyBorder="1" applyAlignment="1">
      <alignment horizontal="center" vertical="center"/>
    </xf>
    <xf fontId="28" fillId="34" borderId="45" numFmtId="49" xfId="0" applyNumberFormat="1" applyFont="1" applyFill="1" applyBorder="1" applyAlignment="1">
      <alignment horizontal="center" vertical="center"/>
    </xf>
    <xf fontId="28" fillId="34" borderId="73" numFmtId="49" xfId="0" applyNumberFormat="1" applyFont="1" applyFill="1" applyBorder="1" applyAlignment="1">
      <alignment horizontal="center" vertical="center"/>
    </xf>
    <xf fontId="28" fillId="34" borderId="10" numFmtId="49" xfId="0" applyNumberFormat="1" applyFont="1" applyFill="1" applyBorder="1" applyAlignment="1">
      <alignment horizontal="center" vertical="center"/>
    </xf>
    <xf fontId="23" fillId="34" borderId="10" numFmtId="0" xfId="0" applyFont="1" applyFill="1" applyBorder="1" applyAlignment="1">
      <alignment vertical="top" wrapText="1"/>
    </xf>
    <xf fontId="23" fillId="34" borderId="10" numFmtId="169" xfId="0" applyNumberFormat="1" applyFont="1" applyFill="1" applyBorder="1" applyAlignment="1">
      <alignment horizontal="center" vertical="center" wrapText="1"/>
    </xf>
    <xf fontId="38" fillId="0" borderId="0" numFmtId="0" xfId="0" applyFont="1"/>
    <xf fontId="23" fillId="33" borderId="0" numFmtId="0" xfId="0" applyFont="1" applyFill="1"/>
    <xf fontId="25" fillId="34" borderId="10" numFmtId="0" xfId="0" applyFont="1" applyFill="1" applyBorder="1" applyAlignment="1">
      <alignment vertical="top" wrapText="1"/>
    </xf>
    <xf fontId="25" fillId="34" borderId="10" numFmtId="49" xfId="0" applyNumberFormat="1" applyFont="1" applyFill="1" applyBorder="1" applyAlignment="1">
      <alignment horizontal="center" vertical="center" wrapText="1"/>
    </xf>
    <xf fontId="25" fillId="34" borderId="10" numFmtId="169" xfId="0" applyNumberFormat="1" applyFont="1" applyFill="1" applyBorder="1" applyAlignment="1">
      <alignment horizontal="center" vertical="center" wrapText="1"/>
    </xf>
    <xf fontId="28" fillId="34" borderId="18" numFmtId="49" xfId="0" applyNumberFormat="1" applyFont="1" applyFill="1" applyBorder="1" applyAlignment="1">
      <alignment horizontal="center" vertical="center"/>
    </xf>
    <xf fontId="25" fillId="34" borderId="18" numFmtId="0" xfId="0" applyFont="1" applyFill="1" applyBorder="1" applyAlignment="1">
      <alignment vertical="top" wrapText="1"/>
    </xf>
    <xf fontId="25" fillId="34" borderId="18" numFmtId="49" xfId="0" applyNumberFormat="1" applyFont="1" applyFill="1" applyBorder="1" applyAlignment="1">
      <alignment horizontal="center" vertical="center" wrapText="1"/>
    </xf>
    <xf fontId="25" fillId="34" borderId="18" numFmtId="169" xfId="0" applyNumberFormat="1" applyFont="1" applyFill="1" applyBorder="1" applyAlignment="1">
      <alignment horizontal="center" vertical="center" wrapText="1"/>
    </xf>
    <xf fontId="25" fillId="34" borderId="18" numFmtId="0" xfId="0" applyFont="1" applyFill="1" applyBorder="1" applyAlignment="1">
      <alignment horizontal="center" vertical="center" wrapText="1"/>
    </xf>
    <xf fontId="28" fillId="34" borderId="12" numFmtId="49" xfId="0" applyNumberFormat="1" applyFont="1" applyFill="1" applyBorder="1" applyAlignment="1">
      <alignment horizontal="center" vertical="center"/>
    </xf>
    <xf fontId="28" fillId="34" borderId="42" numFmtId="49" xfId="0" applyNumberFormat="1" applyFont="1" applyFill="1" applyBorder="1" applyAlignment="1">
      <alignment horizontal="center" vertical="center"/>
    </xf>
    <xf fontId="23" fillId="34" borderId="42" numFmtId="0" xfId="0" applyFont="1" applyFill="1" applyBorder="1" applyAlignment="1">
      <alignment vertical="top" wrapText="1"/>
    </xf>
    <xf fontId="23" fillId="34" borderId="42" numFmtId="169" xfId="0" applyNumberFormat="1" applyFont="1" applyFill="1" applyBorder="1" applyAlignment="1">
      <alignment horizontal="center" vertical="center" wrapText="1"/>
    </xf>
    <xf fontId="28" fillId="36" borderId="18" numFmtId="49" xfId="0" applyNumberFormat="1" applyFont="1" applyFill="1" applyBorder="1" applyAlignment="1">
      <alignment horizontal="center" vertical="center"/>
    </xf>
    <xf fontId="28" fillId="36" borderId="18" numFmtId="0" xfId="0" applyFont="1" applyFill="1" applyBorder="1" applyAlignment="1">
      <alignment horizontal="center" vertical="top"/>
    </xf>
    <xf fontId="28" fillId="36" borderId="63" numFmtId="0" xfId="0" applyFont="1" applyFill="1" applyBorder="1" applyAlignment="1">
      <alignment horizontal="center" vertical="top"/>
    </xf>
    <xf fontId="28" fillId="36" borderId="65" numFmtId="49" xfId="0" applyNumberFormat="1" applyFont="1" applyFill="1" applyBorder="1" applyAlignment="1">
      <alignment horizontal="center" vertical="center"/>
    </xf>
    <xf fontId="28" fillId="36" borderId="10" numFmtId="49" xfId="0" applyNumberFormat="1" applyFont="1" applyFill="1" applyBorder="1" applyAlignment="1">
      <alignment horizontal="center" vertical="center"/>
    </xf>
    <xf fontId="28" fillId="36" borderId="10" numFmtId="0" xfId="0" applyFont="1" applyFill="1" applyBorder="1" applyAlignment="1">
      <alignment horizontal="center" vertical="center"/>
    </xf>
    <xf fontId="28" fillId="36" borderId="10" numFmtId="164" xfId="0" applyNumberFormat="1" applyFont="1" applyFill="1" applyBorder="1" applyAlignment="1">
      <alignment horizontal="center" vertical="center"/>
    </xf>
    <xf fontId="30" fillId="36" borderId="10" numFmtId="164" xfId="0" applyNumberFormat="1" applyFont="1" applyFill="1" applyBorder="1" applyAlignment="1">
      <alignment horizontal="center" vertical="center"/>
    </xf>
    <xf fontId="30" fillId="36" borderId="10" numFmtId="0" xfId="0" applyFont="1" applyFill="1" applyBorder="1" applyAlignment="1">
      <alignment vertical="top" wrapText="1"/>
    </xf>
    <xf fontId="28" fillId="36" borderId="10" numFmtId="164" xfId="0" applyNumberFormat="1" applyFont="1" applyFill="1" applyBorder="1" applyAlignment="1">
      <alignment horizontal="center" vertical="center" wrapText="1"/>
    </xf>
    <xf fontId="30" fillId="36" borderId="10" numFmtId="164" xfId="0" applyNumberFormat="1" applyFont="1" applyFill="1" applyBorder="1" applyAlignment="1">
      <alignment horizontal="center" vertical="center" wrapText="1"/>
    </xf>
    <xf fontId="28" fillId="36" borderId="51" numFmtId="49" xfId="0" applyNumberFormat="1" applyFont="1" applyFill="1" applyBorder="1" applyAlignment="1">
      <alignment horizontal="center" vertical="center"/>
    </xf>
    <xf fontId="28" fillId="36" borderId="45" numFmtId="49" xfId="0" applyNumberFormat="1" applyFont="1" applyFill="1" applyBorder="1" applyAlignment="1">
      <alignment horizontal="center" vertical="center"/>
    </xf>
    <xf fontId="28" fillId="36" borderId="73" numFmtId="49" xfId="0" applyNumberFormat="1" applyFont="1" applyFill="1" applyBorder="1" applyAlignment="1">
      <alignment horizontal="center" vertical="center"/>
    </xf>
    <xf fontId="28" fillId="36" borderId="10" numFmtId="0" xfId="0" applyFont="1" applyFill="1" applyBorder="1" applyAlignment="1">
      <alignment horizontal="left" vertical="top" wrapText="1"/>
    </xf>
    <xf fontId="30" fillId="36" borderId="10" numFmtId="0" xfId="0" applyFont="1" applyFill="1" applyBorder="1" applyAlignment="1">
      <alignment horizontal="left" vertical="top" wrapText="1"/>
    </xf>
    <xf fontId="28" fillId="36" borderId="10" numFmtId="164" xfId="0" applyNumberFormat="1" applyFont="1" applyFill="1" applyBorder="1" applyAlignment="1">
      <alignment vertical="center"/>
    </xf>
    <xf fontId="30" fillId="36" borderId="10" numFmtId="164" xfId="0" applyNumberFormat="1" applyFont="1" applyFill="1" applyBorder="1" applyAlignment="1">
      <alignment vertical="center"/>
    </xf>
    <xf fontId="30" fillId="36" borderId="10" numFmtId="0" xfId="0" applyFont="1" applyFill="1" applyBorder="1" applyAlignment="1">
      <alignment horizontal="left" vertical="top"/>
    </xf>
    <xf fontId="28" fillId="36" borderId="10" numFmtId="0" xfId="0" applyFont="1" applyFill="1" applyBorder="1" applyAlignment="1">
      <alignment vertical="center" wrapText="1"/>
    </xf>
    <xf fontId="30" fillId="36" borderId="10" numFmtId="0" xfId="0" applyFont="1" applyFill="1" applyBorder="1"/>
    <xf fontId="30" fillId="36" borderId="18" numFmtId="164" xfId="0" applyNumberFormat="1" applyFont="1" applyFill="1" applyBorder="1" applyAlignment="1">
      <alignment horizontal="center" vertical="center" wrapText="1"/>
    </xf>
    <xf fontId="30" fillId="36" borderId="18" numFmtId="164" xfId="0" applyNumberFormat="1" applyFont="1" applyFill="1" applyBorder="1" applyAlignment="1">
      <alignment horizontal="center" vertical="center"/>
    </xf>
    <xf fontId="28" fillId="36" borderId="12" numFmtId="49" xfId="0" applyNumberFormat="1" applyFont="1" applyFill="1" applyBorder="1" applyAlignment="1">
      <alignment horizontal="center" vertical="center"/>
    </xf>
    <xf fontId="28" fillId="36" borderId="63" numFmtId="49" xfId="0" applyNumberFormat="1" applyFont="1" applyFill="1" applyBorder="1" applyAlignment="1">
      <alignment horizontal="center" vertical="center"/>
    </xf>
    <xf fontId="28" fillId="36" borderId="42" numFmtId="0" xfId="0" applyFont="1" applyFill="1" applyBorder="1" applyAlignment="1">
      <alignment horizontal="left" vertical="top" wrapText="1"/>
    </xf>
    <xf fontId="28" fillId="36" borderId="42" numFmtId="164" xfId="0" applyNumberFormat="1" applyFont="1" applyFill="1" applyBorder="1" applyAlignment="1">
      <alignment horizontal="center" vertical="center"/>
    </xf>
    <xf fontId="28" fillId="36" borderId="42" numFmtId="49" xfId="0" applyNumberFormat="1" applyFont="1" applyFill="1" applyBorder="1" applyAlignment="1">
      <alignment horizontal="center" vertical="center"/>
    </xf>
    <xf fontId="30" fillId="36" borderId="10" numFmtId="0" xfId="0" applyFont="1" applyFill="1" applyBorder="1" applyAlignment="1">
      <alignment horizontal="center" vertical="center"/>
    </xf>
    <xf fontId="30" fillId="36" borderId="18" numFmtId="0" xfId="0" applyFont="1" applyFill="1" applyBorder="1" applyAlignment="1">
      <alignment horizontal="left" vertical="top" wrapText="1"/>
    </xf>
    <xf fontId="30" fillId="36" borderId="18" numFmtId="0" xfId="0" applyFont="1" applyFill="1" applyBorder="1" applyAlignment="1">
      <alignment horizontal="center" vertical="center"/>
    </xf>
    <xf fontId="28" fillId="36" borderId="42" numFmtId="0" xfId="0" applyFont="1" applyFill="1" applyBorder="1" applyAlignment="1">
      <alignment vertical="top" wrapText="1"/>
    </xf>
    <xf fontId="30" fillId="36" borderId="42" numFmtId="164" xfId="0" applyNumberFormat="1" applyFont="1" applyFill="1" applyBorder="1" applyAlignment="1">
      <alignment horizontal="center" vertical="center"/>
    </xf>
    <xf fontId="30" fillId="36" borderId="42" numFmtId="164" xfId="0" applyNumberFormat="1" applyFont="1" applyFill="1" applyBorder="1" applyAlignment="1">
      <alignment vertical="center"/>
    </xf>
    <xf fontId="28" fillId="36" borderId="10" numFmtId="0" xfId="0" applyFont="1" applyFill="1" applyBorder="1" applyAlignment="1">
      <alignment vertical="top"/>
    </xf>
    <xf fontId="28" fillId="36" borderId="10" numFmtId="164" xfId="0" applyNumberFormat="1" applyFont="1" applyFill="1" applyBorder="1" applyAlignment="1">
      <alignment horizontal="center" vertical="top"/>
    </xf>
    <xf fontId="30" fillId="36" borderId="10" numFmtId="164" xfId="0" applyNumberFormat="1" applyFont="1" applyFill="1" applyBorder="1" applyAlignment="1">
      <alignment horizontal="center" vertical="top"/>
    </xf>
    <xf fontId="30" fillId="36" borderId="18" numFmtId="164" xfId="0" applyNumberFormat="1" applyFont="1" applyFill="1" applyBorder="1" applyAlignment="1">
      <alignment horizontal="center" vertical="top"/>
    </xf>
    <xf fontId="28" fillId="36" borderId="42" numFmtId="0" xfId="0" applyFont="1" applyFill="1" applyBorder="1" applyAlignment="1">
      <alignment horizontal="center" vertical="center"/>
    </xf>
    <xf fontId="28" fillId="36" borderId="42" numFmtId="0" xfId="0" applyFont="1" applyFill="1" applyBorder="1" applyAlignment="1">
      <alignment horizontal="center"/>
    </xf>
    <xf fontId="28" fillId="36" borderId="10" numFmtId="0" xfId="0" applyFont="1" applyFill="1" applyBorder="1" applyAlignment="1">
      <alignment horizontal="center"/>
    </xf>
    <xf fontId="28" fillId="66" borderId="12" numFmtId="49" xfId="0" applyNumberFormat="1" applyFont="1" applyFill="1" applyBorder="1" applyAlignment="1">
      <alignment horizontal="center" vertical="center"/>
    </xf>
    <xf fontId="28" fillId="66" borderId="12" numFmtId="0" xfId="0" applyFont="1" applyFill="1" applyBorder="1" applyAlignment="1">
      <alignment horizontal="center" vertical="top"/>
    </xf>
    <xf fontId="28" fillId="66" borderId="36" numFmtId="49" xfId="0" applyNumberFormat="1" applyFont="1" applyFill="1" applyBorder="1" applyAlignment="1">
      <alignment horizontal="center" vertical="center" wrapText="1"/>
    </xf>
    <xf fontId="28" fillId="66" borderId="37" numFmtId="49" xfId="0" applyNumberFormat="1" applyFont="1" applyFill="1" applyBorder="1" applyAlignment="1">
      <alignment horizontal="center" vertical="center" wrapText="1"/>
    </xf>
    <xf fontId="28" fillId="66" borderId="38" numFmtId="49" xfId="0" applyNumberFormat="1" applyFont="1" applyFill="1" applyBorder="1" applyAlignment="1">
      <alignment horizontal="center" vertical="center" wrapText="1"/>
    </xf>
    <xf fontId="28" fillId="40" borderId="12" numFmtId="49" xfId="0" applyNumberFormat="1" applyFont="1" applyFill="1" applyBorder="1" applyAlignment="1">
      <alignment horizontal="center" vertical="center"/>
    </xf>
    <xf fontId="23" fillId="40" borderId="12" numFmtId="170" xfId="0" applyNumberFormat="1" applyFont="1" applyFill="1" applyBorder="1" applyAlignment="1">
      <alignment horizontal="center" vertical="center" wrapText="1"/>
    </xf>
    <xf fontId="23" fillId="40" borderId="41" numFmtId="0" xfId="0" applyFont="1" applyFill="1" applyBorder="1" applyAlignment="1">
      <alignment horizontal="center" vertical="center" wrapText="1"/>
    </xf>
    <xf fontId="25" fillId="40" borderId="12" numFmtId="170" xfId="0" applyNumberFormat="1" applyFont="1" applyFill="1" applyBorder="1" applyAlignment="1">
      <alignment horizontal="center" vertical="center" wrapText="1"/>
    </xf>
    <xf fontId="28" fillId="40" borderId="13" numFmtId="49" xfId="0" applyNumberFormat="1" applyFont="1" applyFill="1" applyBorder="1" applyAlignment="1">
      <alignment horizontal="center" vertical="center"/>
    </xf>
    <xf fontId="25" fillId="40" borderId="13" numFmtId="170" xfId="0" applyNumberFormat="1" applyFont="1" applyFill="1" applyBorder="1" applyAlignment="1">
      <alignment horizontal="center" vertical="center" wrapText="1"/>
    </xf>
    <xf fontId="23" fillId="40" borderId="20" numFmtId="0" xfId="0" applyFont="1" applyFill="1" applyBorder="1" applyAlignment="1">
      <alignment vertical="center" wrapText="1"/>
    </xf>
    <xf fontId="23" fillId="40" borderId="85" numFmtId="0" xfId="0" applyFont="1" applyFill="1" applyBorder="1" applyAlignment="1">
      <alignment horizontal="center" vertical="center" wrapText="1"/>
    </xf>
    <xf fontId="23" fillId="40" borderId="36" numFmtId="170" xfId="0" applyNumberFormat="1" applyFont="1" applyFill="1" applyBorder="1" applyAlignment="1">
      <alignment horizontal="center" vertical="center" wrapText="1"/>
    </xf>
    <xf fontId="23" fillId="40" borderId="21" numFmtId="170" xfId="0" applyNumberFormat="1" applyFont="1" applyFill="1" applyBorder="1" applyAlignment="1">
      <alignment horizontal="center" vertical="center" wrapText="1"/>
    </xf>
    <xf fontId="23" fillId="40" borderId="21" numFmtId="1" xfId="0" applyNumberFormat="1" applyFont="1" applyFill="1" applyBorder="1" applyAlignment="1">
      <alignment horizontal="center" vertical="center" wrapText="1"/>
    </xf>
    <xf fontId="25" fillId="40" borderId="20" numFmtId="0" xfId="0" applyFont="1" applyFill="1" applyBorder="1" applyAlignment="1">
      <alignment vertical="center" wrapText="1"/>
    </xf>
    <xf fontId="25" fillId="40" borderId="86" numFmtId="170" xfId="0" applyNumberFormat="1" applyFont="1" applyFill="1" applyBorder="1" applyAlignment="1">
      <alignment horizontal="center" vertical="center" wrapText="1"/>
    </xf>
    <xf fontId="25" fillId="40" borderId="21" numFmtId="170" xfId="0" applyNumberFormat="1" applyFont="1" applyFill="1" applyBorder="1" applyAlignment="1">
      <alignment horizontal="center" vertical="center" wrapText="1"/>
    </xf>
    <xf fontId="25" fillId="40" borderId="20" numFmtId="170" xfId="0" applyNumberFormat="1" applyFont="1" applyFill="1" applyBorder="1" applyAlignment="1">
      <alignment horizontal="center" vertical="center" wrapText="1"/>
    </xf>
    <xf fontId="25" fillId="40" borderId="41" numFmtId="0" xfId="0" applyFont="1" applyFill="1" applyBorder="1" applyAlignment="1">
      <alignment vertical="center" wrapText="1"/>
    </xf>
    <xf fontId="25" fillId="40" borderId="87" numFmtId="170" xfId="0" applyNumberFormat="1" applyFont="1" applyFill="1" applyBorder="1" applyAlignment="1">
      <alignment horizontal="center" vertical="center" wrapText="1"/>
    </xf>
    <xf fontId="25" fillId="40" borderId="85" numFmtId="170" xfId="0" applyNumberFormat="1" applyFont="1" applyFill="1" applyBorder="1" applyAlignment="1">
      <alignment horizontal="center" vertical="center" wrapText="1"/>
    </xf>
    <xf fontId="23" fillId="40" borderId="85" numFmtId="1" xfId="0" applyNumberFormat="1" applyFont="1" applyFill="1" applyBorder="1" applyAlignment="1">
      <alignment horizontal="center" vertical="center" wrapText="1"/>
    </xf>
    <xf fontId="25" fillId="40" borderId="85" numFmtId="0" xfId="0" applyFont="1" applyFill="1" applyBorder="1" applyAlignment="1">
      <alignment horizontal="center" vertical="center" wrapText="1"/>
    </xf>
    <xf fontId="28" fillId="40" borderId="20" numFmtId="49" xfId="0" applyNumberFormat="1" applyFont="1" applyFill="1" applyBorder="1" applyAlignment="1">
      <alignment horizontal="center" vertical="center"/>
    </xf>
    <xf fontId="23" fillId="40" borderId="20" numFmtId="2" xfId="0" applyNumberFormat="1" applyFont="1" applyFill="1" applyBorder="1" applyAlignment="1">
      <alignment horizontal="center" shrinkToFit="1" vertical="center" wrapText="1"/>
    </xf>
    <xf fontId="23" fillId="40" borderId="20" numFmtId="170" xfId="0" applyNumberFormat="1" applyFont="1" applyFill="1" applyBorder="1" applyAlignment="1">
      <alignment horizontal="center" vertical="center" wrapText="1"/>
    </xf>
    <xf fontId="23" fillId="40" borderId="20" numFmtId="1" xfId="0" applyNumberFormat="1" applyFont="1" applyFill="1" applyBorder="1" applyAlignment="1">
      <alignment horizontal="center" vertical="center" wrapText="1"/>
    </xf>
    <xf fontId="25" fillId="40" borderId="12" numFmtId="2" xfId="0" applyNumberFormat="1" applyFont="1" applyFill="1" applyBorder="1" applyAlignment="1">
      <alignment horizontal="center" shrinkToFit="1" vertical="center" wrapText="1"/>
    </xf>
    <xf fontId="23" fillId="40" borderId="12" numFmtId="2" xfId="0" applyNumberFormat="1" applyFont="1" applyFill="1" applyBorder="1" applyAlignment="1">
      <alignment horizontal="center" shrinkToFit="1" vertical="center" wrapText="1"/>
    </xf>
    <xf fontId="25" fillId="40" borderId="12" numFmtId="1" xfId="0" applyNumberFormat="1" applyFont="1" applyFill="1" applyBorder="1" applyAlignment="1">
      <alignment horizontal="center" vertical="center" wrapText="1"/>
    </xf>
    <xf fontId="23" fillId="40" borderId="12" numFmtId="1" xfId="0" applyNumberFormat="1" applyFont="1" applyFill="1" applyBorder="1" applyAlignment="1">
      <alignment horizontal="center" vertical="center" wrapText="1"/>
    </xf>
    <xf fontId="25" fillId="40" borderId="12" numFmtId="170" xfId="0" applyNumberFormat="1" applyFont="1" applyFill="1" applyBorder="1" applyAlignment="1">
      <alignment horizontal="center" shrinkToFit="1" vertical="center" wrapText="1"/>
    </xf>
    <xf fontId="24" fillId="40" borderId="12" numFmtId="170" xfId="0" applyNumberFormat="1" applyFont="1" applyFill="1" applyBorder="1" applyAlignment="1">
      <alignment horizontal="center" vertical="center" wrapText="1"/>
    </xf>
    <xf fontId="28" fillId="40" borderId="36" numFmtId="49" xfId="0" applyNumberFormat="1" applyFont="1" applyFill="1" applyBorder="1" applyAlignment="1">
      <alignment horizontal="center" vertical="center"/>
    </xf>
    <xf fontId="28" fillId="40" borderId="37" numFmtId="49" xfId="0" applyNumberFormat="1" applyFont="1" applyFill="1" applyBorder="1" applyAlignment="1">
      <alignment horizontal="center" vertical="center"/>
    </xf>
    <xf fontId="28" fillId="40" borderId="38" numFmtId="49" xfId="0" applyNumberFormat="1" applyFont="1" applyFill="1" applyBorder="1" applyAlignment="1">
      <alignment horizontal="center" vertical="center"/>
    </xf>
    <xf fontId="26" fillId="40" borderId="12" numFmtId="170" xfId="0" applyNumberFormat="1" applyFont="1" applyFill="1" applyBorder="1" applyAlignment="1">
      <alignment horizontal="center" vertical="center" wrapText="1"/>
    </xf>
    <xf fontId="34" fillId="40" borderId="12" numFmtId="170" xfId="0" applyNumberFormat="1" applyFont="1" applyFill="1" applyBorder="1" applyAlignment="1">
      <alignment horizontal="center" vertical="center" wrapText="1"/>
    </xf>
    <xf fontId="28" fillId="42" borderId="86" numFmtId="49" xfId="0" applyNumberFormat="1" applyFont="1" applyFill="1" applyBorder="1" applyAlignment="1">
      <alignment horizontal="center" vertical="center"/>
    </xf>
    <xf fontId="28" fillId="42" borderId="88" numFmtId="49" xfId="0" applyNumberFormat="1" applyFont="1" applyFill="1" applyBorder="1" applyAlignment="1">
      <alignment horizontal="center" vertical="center"/>
    </xf>
    <xf fontId="28" fillId="42" borderId="21" numFmtId="49" xfId="0" applyNumberFormat="1" applyFont="1" applyFill="1" applyBorder="1" applyAlignment="1">
      <alignment horizontal="center" vertical="center"/>
    </xf>
    <xf fontId="23" fillId="42" borderId="12" numFmtId="49" xfId="0" applyNumberFormat="1" applyFont="1" applyFill="1" applyBorder="1" applyAlignment="1">
      <alignment horizontal="center" vertical="center"/>
    </xf>
    <xf fontId="23" fillId="42" borderId="20" numFmtId="0" xfId="0" applyFont="1" applyFill="1" applyBorder="1" applyAlignment="1">
      <alignment vertical="center" wrapText="1"/>
    </xf>
    <xf fontId="23" fillId="42" borderId="12" numFmtId="0" xfId="0" applyFont="1" applyFill="1" applyBorder="1" applyAlignment="1">
      <alignment horizontal="center" vertical="center"/>
    </xf>
    <xf fontId="23" fillId="42" borderId="20" numFmtId="2" xfId="0" applyNumberFormat="1" applyFont="1" applyFill="1" applyBorder="1" applyAlignment="1">
      <alignment horizontal="center" vertical="center" wrapText="1"/>
    </xf>
    <xf fontId="23" fillId="42" borderId="20" numFmtId="0" xfId="0" applyFont="1" applyFill="1" applyBorder="1" applyAlignment="1">
      <alignment horizontal="center" vertical="top" wrapText="1"/>
    </xf>
    <xf fontId="23" fillId="42" borderId="12" numFmtId="0" xfId="0" applyFont="1" applyFill="1" applyBorder="1"/>
    <xf fontId="23" fillId="42" borderId="12" numFmtId="2" xfId="0" applyNumberFormat="1" applyFont="1" applyFill="1" applyBorder="1" applyAlignment="1">
      <alignment horizontal="center" vertical="center" wrapText="1"/>
    </xf>
    <xf fontId="23" fillId="42" borderId="12" numFmtId="0" xfId="0" applyFont="1" applyFill="1" applyBorder="1" applyAlignment="1">
      <alignment horizontal="center" vertical="top" wrapText="1"/>
    </xf>
    <xf fontId="23" fillId="42" borderId="38" numFmtId="0" xfId="0" applyFont="1" applyFill="1" applyBorder="1" applyAlignment="1">
      <alignment horizontal="center" vertical="center" wrapText="1"/>
    </xf>
    <xf fontId="23" fillId="42" borderId="13" numFmtId="0" xfId="0" applyFont="1" applyFill="1" applyBorder="1" applyAlignment="1">
      <alignment vertical="center" wrapText="1"/>
    </xf>
    <xf fontId="23" fillId="42" borderId="25" numFmtId="0" xfId="0" applyFont="1" applyFill="1" applyBorder="1" applyAlignment="1">
      <alignment horizontal="center" vertical="center" wrapText="1"/>
    </xf>
    <xf fontId="23" fillId="42" borderId="13" numFmtId="2" xfId="0" applyNumberFormat="1" applyFont="1" applyFill="1" applyBorder="1" applyAlignment="1">
      <alignment horizontal="center" vertical="center" wrapText="1"/>
    </xf>
    <xf fontId="23" fillId="42" borderId="13" numFmtId="0" xfId="0" applyFont="1" applyFill="1" applyBorder="1" applyAlignment="1">
      <alignment horizontal="center" vertical="top" wrapText="1"/>
    </xf>
    <xf fontId="25" fillId="42" borderId="12" numFmtId="49" xfId="0" applyNumberFormat="1" applyFont="1" applyFill="1" applyBorder="1" applyAlignment="1">
      <alignment horizontal="center" vertical="center"/>
    </xf>
    <xf fontId="25" fillId="42" borderId="12" numFmtId="2" xfId="0" applyNumberFormat="1" applyFont="1" applyFill="1" applyBorder="1" applyAlignment="1">
      <alignment horizontal="center" vertical="center" wrapText="1"/>
    </xf>
    <xf fontId="25" fillId="42" borderId="12" numFmtId="2" xfId="0" applyNumberFormat="1" applyFont="1" applyFill="1" applyBorder="1" applyAlignment="1">
      <alignment horizontal="center" vertical="center"/>
    </xf>
    <xf fontId="25" fillId="42" borderId="12" numFmtId="0" xfId="0" applyFont="1" applyFill="1" applyBorder="1" applyAlignment="1">
      <alignment horizontal="center" vertical="top"/>
    </xf>
    <xf fontId="25" fillId="42" borderId="13" numFmtId="49" xfId="0" applyNumberFormat="1" applyFont="1" applyFill="1" applyBorder="1" applyAlignment="1">
      <alignment horizontal="center" vertical="center"/>
    </xf>
    <xf fontId="25" fillId="42" borderId="13" numFmtId="0" xfId="0" applyFont="1" applyFill="1" applyBorder="1" applyAlignment="1">
      <alignment horizontal="center" vertical="top" wrapText="1"/>
    </xf>
    <xf fontId="25" fillId="42" borderId="13" numFmtId="2" xfId="0" applyNumberFormat="1" applyFont="1" applyFill="1" applyBorder="1" applyAlignment="1">
      <alignment horizontal="center" vertical="center"/>
    </xf>
    <xf fontId="25" fillId="42" borderId="13" numFmtId="2" xfId="0" applyNumberFormat="1" applyFont="1" applyFill="1" applyBorder="1" applyAlignment="1">
      <alignment horizontal="center" vertical="center" wrapText="1"/>
    </xf>
    <xf fontId="25" fillId="42" borderId="13" numFmtId="0" xfId="0" applyFont="1" applyFill="1" applyBorder="1" applyAlignment="1">
      <alignment horizontal="center" vertical="top"/>
    </xf>
    <xf fontId="28" fillId="42" borderId="10" numFmtId="49" xfId="0" applyNumberFormat="1" applyFont="1" applyFill="1" applyBorder="1" applyAlignment="1">
      <alignment horizontal="center" vertical="center"/>
    </xf>
    <xf fontId="23" fillId="42" borderId="21" numFmtId="0" xfId="0" applyFont="1" applyFill="1" applyBorder="1" applyAlignment="1">
      <alignment vertical="center" wrapText="1"/>
    </xf>
    <xf fontId="23" fillId="42" borderId="20" numFmtId="0" xfId="0" applyFont="1" applyFill="1" applyBorder="1" applyAlignment="1">
      <alignment horizontal="center" vertical="center"/>
    </xf>
    <xf fontId="23" fillId="42" borderId="20" numFmtId="0" xfId="0" applyFont="1" applyFill="1" applyBorder="1" applyAlignment="1">
      <alignment horizontal="center" vertical="center" wrapText="1"/>
    </xf>
    <xf fontId="23" fillId="42" borderId="20" numFmtId="171" xfId="0" applyNumberFormat="1" applyFont="1" applyFill="1" applyBorder="1" applyAlignment="1">
      <alignment horizontal="center" vertical="center" wrapText="1"/>
    </xf>
    <xf fontId="23" fillId="42" borderId="38" numFmtId="0" xfId="0" applyFont="1" applyFill="1" applyBorder="1" applyAlignment="1">
      <alignment vertical="center" wrapText="1"/>
    </xf>
    <xf fontId="23" fillId="42" borderId="12" numFmtId="171" xfId="0" applyNumberFormat="1" applyFont="1" applyFill="1" applyBorder="1" applyAlignment="1">
      <alignment horizontal="center" vertical="center" wrapText="1"/>
    </xf>
    <xf fontId="23" fillId="42" borderId="25" numFmtId="0" xfId="0" applyFont="1" applyFill="1" applyBorder="1" applyAlignment="1">
      <alignment vertical="center" wrapText="1"/>
    </xf>
    <xf fontId="23" fillId="42" borderId="13" numFmtId="0" xfId="0" applyFont="1" applyFill="1" applyBorder="1" applyAlignment="1">
      <alignment horizontal="center" vertical="center" wrapText="1"/>
    </xf>
    <xf fontId="23" fillId="42" borderId="13" numFmtId="171" xfId="0" applyNumberFormat="1" applyFont="1" applyFill="1" applyBorder="1" applyAlignment="1">
      <alignment horizontal="center" vertical="center" wrapText="1"/>
    </xf>
    <xf fontId="25" fillId="42" borderId="38" numFmtId="0" xfId="0" applyFont="1" applyFill="1" applyBorder="1" applyAlignment="1">
      <alignment vertical="center" wrapText="1"/>
    </xf>
    <xf fontId="25" fillId="42" borderId="12" numFmtId="171" xfId="0" applyNumberFormat="1" applyFont="1" applyFill="1" applyBorder="1" applyAlignment="1">
      <alignment horizontal="center" vertical="center" wrapText="1"/>
    </xf>
    <xf fontId="25" fillId="42" borderId="25" numFmtId="0" xfId="0" applyFont="1" applyFill="1" applyBorder="1" applyAlignment="1">
      <alignment vertical="center" wrapText="1"/>
    </xf>
    <xf fontId="25" fillId="42" borderId="12" numFmtId="0" xfId="0" applyFont="1" applyFill="1" applyBorder="1" applyAlignment="1">
      <alignment horizontal="center" vertical="center"/>
    </xf>
    <xf fontId="28" fillId="42" borderId="18" numFmtId="49" xfId="0" applyNumberFormat="1" applyFont="1" applyFill="1" applyBorder="1" applyAlignment="1">
      <alignment horizontal="center" vertical="center"/>
    </xf>
    <xf fontId="23" fillId="42" borderId="10" numFmtId="2" xfId="0" applyNumberFormat="1" applyFont="1" applyFill="1" applyBorder="1" applyAlignment="1">
      <alignment horizontal="center" vertical="center" wrapText="1"/>
    </xf>
    <xf fontId="23" fillId="42" borderId="63" numFmtId="0" xfId="0" applyFont="1" applyFill="1" applyBorder="1" applyAlignment="1">
      <alignment horizontal="center" vertical="center"/>
    </xf>
    <xf fontId="23" fillId="42" borderId="42" numFmtId="0" xfId="0" applyFont="1" applyFill="1" applyBorder="1" applyAlignment="1">
      <alignment horizontal="center" vertical="center"/>
    </xf>
    <xf fontId="23" fillId="42" borderId="18" numFmtId="0" xfId="0" applyFont="1" applyFill="1" applyBorder="1" applyAlignment="1">
      <alignment horizontal="center" vertical="center" wrapText="1"/>
    </xf>
    <xf fontId="25" fillId="42" borderId="63" numFmtId="0" xfId="0" applyFont="1" applyFill="1" applyBorder="1" applyAlignment="1">
      <alignment horizontal="center" vertical="center" wrapText="1"/>
    </xf>
    <xf fontId="25" fillId="42" borderId="10" numFmtId="2" xfId="0" applyNumberFormat="1" applyFont="1" applyFill="1" applyBorder="1" applyAlignment="1">
      <alignment horizontal="center" vertical="center" wrapText="1"/>
    </xf>
    <xf fontId="25" fillId="42" borderId="10" numFmtId="0" xfId="0" applyFont="1" applyFill="1" applyBorder="1" applyAlignment="1">
      <alignment horizontal="center" vertical="top"/>
    </xf>
    <xf fontId="25" fillId="42" borderId="10" numFmtId="2" xfId="0" applyNumberFormat="1" applyFont="1" applyFill="1" applyBorder="1" applyAlignment="1">
      <alignment horizontal="center" vertical="center"/>
    </xf>
    <xf fontId="25" fillId="42" borderId="10" numFmtId="0" xfId="0" applyFont="1" applyFill="1" applyBorder="1"/>
    <xf fontId="25" fillId="42" borderId="42" numFmtId="0" xfId="0" applyFont="1" applyFill="1" applyBorder="1" applyAlignment="1">
      <alignment horizontal="center" vertical="center" wrapText="1"/>
    </xf>
    <xf fontId="23" fillId="42" borderId="10" numFmtId="171" xfId="0" applyNumberFormat="1" applyFont="1" applyFill="1" applyBorder="1" applyAlignment="1">
      <alignment horizontal="center" vertical="center" wrapText="1"/>
    </xf>
    <xf fontId="25" fillId="42" borderId="10" numFmtId="0" xfId="0" applyFont="1" applyFill="1" applyBorder="1" applyAlignment="1">
      <alignment horizontal="center" vertical="center"/>
    </xf>
    <xf fontId="25" fillId="42" borderId="10" numFmtId="171" xfId="0" applyNumberFormat="1" applyFont="1" applyFill="1" applyBorder="1" applyAlignment="1">
      <alignment horizontal="center" vertical="center" wrapText="1"/>
    </xf>
    <xf fontId="23" fillId="42" borderId="10" numFmtId="0" xfId="0" applyFont="1" applyFill="1" applyBorder="1"/>
    <xf fontId="28" fillId="42" borderId="63" numFmtId="49" xfId="0" applyNumberFormat="1" applyFont="1" applyFill="1" applyBorder="1" applyAlignment="1">
      <alignment horizontal="center" vertical="center"/>
    </xf>
    <xf fontId="23" fillId="42" borderId="63" numFmtId="0" xfId="0" applyFont="1" applyFill="1" applyBorder="1" applyAlignment="1">
      <alignment horizontal="center" vertical="center" wrapText="1"/>
    </xf>
    <xf fontId="28" fillId="42" borderId="42" numFmtId="49" xfId="0" applyNumberFormat="1" applyFont="1" applyFill="1" applyBorder="1" applyAlignment="1">
      <alignment horizontal="center" vertical="center"/>
    </xf>
    <xf fontId="23" fillId="42" borderId="42" numFmtId="0" xfId="0" applyFont="1" applyFill="1" applyBorder="1" applyAlignment="1">
      <alignment horizontal="center" vertical="center" wrapText="1"/>
    </xf>
    <xf fontId="23" fillId="42" borderId="10" numFmtId="0" xfId="0" applyFont="1" applyFill="1" applyBorder="1" applyAlignment="1">
      <alignment horizontal="center" vertical="top" wrapText="1"/>
    </xf>
    <xf fontId="23" fillId="42" borderId="10" numFmtId="2" xfId="0" applyNumberFormat="1" applyFont="1" applyFill="1" applyBorder="1" applyAlignment="1">
      <alignment horizontal="center" vertical="center"/>
    </xf>
    <xf fontId="25" fillId="42" borderId="18" numFmtId="0" xfId="0" applyFont="1" applyFill="1" applyBorder="1" applyAlignment="1">
      <alignment horizontal="center" vertical="top" wrapText="1"/>
    </xf>
    <xf fontId="25" fillId="42" borderId="18" numFmtId="2" xfId="0" applyNumberFormat="1" applyFont="1" applyFill="1" applyBorder="1" applyAlignment="1">
      <alignment horizontal="center" vertical="center"/>
    </xf>
    <xf fontId="25" fillId="42" borderId="18" numFmtId="2" xfId="0" applyNumberFormat="1" applyFont="1" applyFill="1" applyBorder="1" applyAlignment="1">
      <alignment horizontal="center" vertical="center" wrapText="1"/>
    </xf>
    <xf fontId="25" fillId="42" borderId="18" numFmtId="0" xfId="0" applyFont="1" applyFill="1" applyBorder="1"/>
    <xf fontId="28" fillId="46" borderId="36" numFmtId="49" xfId="0" applyNumberFormat="1" applyFont="1" applyFill="1" applyBorder="1" applyAlignment="1">
      <alignment horizontal="center" vertical="center"/>
    </xf>
    <xf fontId="28" fillId="46" borderId="37" numFmtId="49" xfId="0" applyNumberFormat="1" applyFont="1" applyFill="1" applyBorder="1" applyAlignment="1">
      <alignment horizontal="center" vertical="center"/>
    </xf>
    <xf fontId="28" fillId="46" borderId="38" numFmtId="49" xfId="0" applyNumberFormat="1" applyFont="1" applyFill="1" applyBorder="1" applyAlignment="1">
      <alignment horizontal="center" vertical="center"/>
    </xf>
    <xf fontId="28" fillId="46" borderId="13" numFmtId="49" xfId="0" applyNumberFormat="1" applyFont="1" applyFill="1" applyBorder="1" applyAlignment="1">
      <alignment horizontal="center" vertical="center"/>
    </xf>
    <xf fontId="23" fillId="46" borderId="12" numFmtId="2" xfId="0" applyNumberFormat="1" applyFont="1" applyFill="1" applyBorder="1" applyAlignment="1">
      <alignment horizontal="center" vertical="center" wrapText="1"/>
    </xf>
    <xf fontId="28" fillId="46" borderId="12" numFmtId="49" xfId="0" applyNumberFormat="1" applyFont="1" applyFill="1" applyBorder="1" applyAlignment="1">
      <alignment horizontal="center" vertical="center"/>
    </xf>
    <xf fontId="25" fillId="46" borderId="12" numFmtId="2" xfId="0" applyNumberFormat="1" applyFont="1" applyFill="1" applyBorder="1" applyAlignment="1">
      <alignment horizontal="center" vertical="center" wrapText="1"/>
    </xf>
    <xf fontId="28" fillId="46" borderId="36" numFmtId="49" xfId="0" applyNumberFormat="1" applyFont="1" applyFill="1" applyBorder="1" applyAlignment="1">
      <alignment horizontal="center" vertical="center" wrapText="1"/>
    </xf>
    <xf fontId="28" fillId="46" borderId="37" numFmtId="49" xfId="0" applyNumberFormat="1" applyFont="1" applyFill="1" applyBorder="1" applyAlignment="1">
      <alignment horizontal="center" vertical="center" wrapText="1"/>
    </xf>
    <xf fontId="28" fillId="46" borderId="38" numFmtId="49" xfId="0" applyNumberFormat="1" applyFont="1" applyFill="1" applyBorder="1" applyAlignment="1">
      <alignment horizontal="center" vertical="center" wrapText="1"/>
    </xf>
    <xf fontId="28" fillId="48" borderId="36" numFmtId="49" xfId="0" applyNumberFormat="1" applyFont="1" applyFill="1" applyBorder="1" applyAlignment="1">
      <alignment horizontal="center" vertical="center"/>
    </xf>
    <xf fontId="28" fillId="48" borderId="37" numFmtId="49" xfId="0" applyNumberFormat="1" applyFont="1" applyFill="1" applyBorder="1" applyAlignment="1">
      <alignment horizontal="center" vertical="center"/>
    </xf>
    <xf fontId="28" fillId="48" borderId="38" numFmtId="49" xfId="0" applyNumberFormat="1" applyFont="1" applyFill="1" applyBorder="1" applyAlignment="1">
      <alignment horizontal="center" vertical="center"/>
    </xf>
    <xf fontId="28" fillId="48" borderId="13" numFmtId="49" xfId="0" applyNumberFormat="1" applyFont="1" applyFill="1" applyBorder="1" applyAlignment="1">
      <alignment horizontal="center" vertical="center"/>
    </xf>
    <xf fontId="23" fillId="48" borderId="12" numFmtId="2" xfId="0" applyNumberFormat="1" applyFont="1" applyFill="1" applyBorder="1" applyAlignment="1">
      <alignment horizontal="center" vertical="center" wrapText="1"/>
    </xf>
    <xf fontId="28" fillId="48" borderId="12" numFmtId="49" xfId="0" applyNumberFormat="1" applyFont="1" applyFill="1" applyBorder="1" applyAlignment="1">
      <alignment horizontal="center" vertical="center"/>
    </xf>
    <xf fontId="25" fillId="48" borderId="12" numFmtId="2" xfId="0" applyNumberFormat="1" applyFont="1" applyFill="1" applyBorder="1" applyAlignment="1">
      <alignment horizontal="center" vertical="center" wrapText="1"/>
    </xf>
    <xf fontId="28" fillId="65" borderId="36" numFmtId="49" xfId="0" applyNumberFormat="1" applyFont="1" applyFill="1" applyBorder="1" applyAlignment="1">
      <alignment horizontal="center" vertical="center"/>
    </xf>
    <xf fontId="28" fillId="65" borderId="37" numFmtId="49" xfId="0" applyNumberFormat="1" applyFont="1" applyFill="1" applyBorder="1" applyAlignment="1">
      <alignment horizontal="center" vertical="center"/>
    </xf>
    <xf fontId="28" fillId="65" borderId="38" numFmtId="49" xfId="0" applyNumberFormat="1" applyFont="1" applyFill="1" applyBorder="1" applyAlignment="1">
      <alignment horizontal="center" vertical="center"/>
    </xf>
    <xf fontId="28" fillId="65" borderId="13" numFmtId="49" xfId="0" applyNumberFormat="1" applyFont="1" applyFill="1" applyBorder="1" applyAlignment="1">
      <alignment horizontal="center" vertical="center"/>
    </xf>
    <xf fontId="23" fillId="65" borderId="12" numFmtId="0" xfId="0" applyFont="1" applyFill="1" applyBorder="1" applyAlignment="1">
      <alignment vertical="center" wrapText="1"/>
    </xf>
    <xf fontId="28" fillId="65" borderId="12" numFmtId="49" xfId="0" applyNumberFormat="1" applyFont="1" applyFill="1" applyBorder="1" applyAlignment="1">
      <alignment horizontal="center" vertical="center"/>
    </xf>
    <xf fontId="30" fillId="65" borderId="12" numFmtId="49" xfId="0" applyNumberFormat="1" applyFont="1" applyFill="1" applyBorder="1" applyAlignment="1">
      <alignment horizontal="center" vertical="center"/>
    </xf>
    <xf fontId="25" fillId="65" borderId="12" numFmtId="0" xfId="0" applyFont="1" applyFill="1" applyBorder="1" applyAlignment="1">
      <alignment vertical="center" wrapText="1"/>
    </xf>
    <xf fontId="25" fillId="65" borderId="13" numFmtId="0" xfId="0" applyFont="1" applyFill="1" applyBorder="1" applyAlignment="1">
      <alignment horizontal="center" vertical="center" wrapText="1"/>
    </xf>
    <xf fontId="28" fillId="52" borderId="36" numFmtId="49" xfId="0" applyNumberFormat="1" applyFont="1" applyFill="1" applyBorder="1" applyAlignment="1">
      <alignment horizontal="center" vertical="center"/>
    </xf>
    <xf fontId="28" fillId="52" borderId="37" numFmtId="49" xfId="0" applyNumberFormat="1" applyFont="1" applyFill="1" applyBorder="1" applyAlignment="1">
      <alignment horizontal="center" vertical="center"/>
    </xf>
    <xf fontId="28" fillId="52" borderId="38" numFmtId="49" xfId="0" applyNumberFormat="1" applyFont="1" applyFill="1" applyBorder="1" applyAlignment="1">
      <alignment horizontal="center" vertical="center"/>
    </xf>
    <xf fontId="28" fillId="52" borderId="13" numFmtId="49" xfId="0" applyNumberFormat="1" applyFont="1" applyFill="1" applyBorder="1" applyAlignment="1">
      <alignment horizontal="center" vertical="center"/>
    </xf>
    <xf fontId="23" fillId="52" borderId="12" numFmtId="0" xfId="0" applyFont="1" applyFill="1" applyBorder="1" applyAlignment="1">
      <alignment vertical="center" wrapText="1"/>
    </xf>
    <xf fontId="23" fillId="52" borderId="13" numFmtId="0" xfId="0" applyFont="1" applyFill="1" applyBorder="1" applyAlignment="1">
      <alignment horizontal="center" vertical="center" wrapText="1"/>
    </xf>
    <xf fontId="28" fillId="52" borderId="12" numFmtId="49" xfId="0" applyNumberFormat="1" applyFont="1" applyFill="1" applyBorder="1" applyAlignment="1">
      <alignment horizontal="center" vertical="center"/>
    </xf>
    <xf fontId="25" fillId="52" borderId="12" numFmtId="0" xfId="0" applyFont="1" applyFill="1" applyBorder="1" applyAlignment="1">
      <alignment vertical="center" wrapText="1"/>
    </xf>
    <xf fontId="23" fillId="52" borderId="12" numFmtId="0" xfId="0" applyFont="1" applyFill="1" applyBorder="1" applyAlignment="1">
      <alignment horizontal="left" vertical="top" wrapText="1"/>
    </xf>
    <xf fontId="23" fillId="52" borderId="13" numFmtId="172" xfId="0" applyNumberFormat="1" applyFont="1" applyFill="1" applyBorder="1" applyAlignment="1">
      <alignment horizontal="center" vertical="center" wrapText="1"/>
    </xf>
    <xf fontId="23" fillId="52" borderId="12" numFmtId="0" xfId="0" applyFont="1" applyFill="1" applyBorder="1" applyAlignment="1">
      <alignment horizontal="center" vertical="center"/>
    </xf>
    <xf fontId="23" fillId="52" borderId="12" numFmtId="0" xfId="0" applyFont="1" applyFill="1" applyBorder="1"/>
    <xf fontId="25" fillId="52" borderId="12" numFmtId="0" xfId="0" applyFont="1" applyFill="1" applyBorder="1" applyAlignment="1">
      <alignment horizontal="center" vertical="center"/>
    </xf>
    <xf fontId="25" fillId="52" borderId="12" numFmtId="0" xfId="0" applyFont="1" applyFill="1" applyBorder="1"/>
    <xf fontId="41" fillId="52" borderId="13" numFmtId="0" xfId="0" applyFont="1" applyFill="1" applyBorder="1" applyAlignment="1">
      <alignment horizontal="center" vertical="center" wrapText="1"/>
    </xf>
    <xf fontId="23" fillId="52" borderId="12" numFmtId="171" xfId="0" applyNumberFormat="1" applyFont="1" applyFill="1" applyBorder="1" applyAlignment="1">
      <alignment horizontal="center" vertical="center" wrapText="1"/>
    </xf>
    <xf fontId="25" fillId="52" borderId="12" numFmtId="171" xfId="0" applyNumberFormat="1" applyFont="1" applyFill="1" applyBorder="1" applyAlignment="1">
      <alignment horizontal="center" vertical="center" wrapText="1"/>
    </xf>
    <xf fontId="25" fillId="51" borderId="12" numFmtId="171" xfId="0" applyNumberFormat="1" applyFont="1" applyFill="1" applyBorder="1" applyAlignment="1">
      <alignment horizontal="center" vertical="center" wrapText="1"/>
    </xf>
    <xf fontId="28" fillId="55" borderId="36" numFmtId="49" xfId="0" applyNumberFormat="1" applyFont="1" applyFill="1" applyBorder="1" applyAlignment="1">
      <alignment horizontal="center" vertical="center"/>
    </xf>
    <xf fontId="28" fillId="55" borderId="37" numFmtId="49" xfId="0" applyNumberFormat="1" applyFont="1" applyFill="1" applyBorder="1" applyAlignment="1">
      <alignment horizontal="center" vertical="center"/>
    </xf>
    <xf fontId="28" fillId="55" borderId="38" numFmtId="49" xfId="0" applyNumberFormat="1" applyFont="1" applyFill="1" applyBorder="1" applyAlignment="1">
      <alignment horizontal="center" vertical="center"/>
    </xf>
    <xf fontId="28" fillId="55" borderId="13" numFmtId="49" xfId="0" applyNumberFormat="1" applyFont="1" applyFill="1" applyBorder="1" applyAlignment="1">
      <alignment horizontal="center" vertical="center"/>
    </xf>
    <xf fontId="23" fillId="55" borderId="12" numFmtId="0" xfId="0" applyFont="1" applyFill="1" applyBorder="1" applyAlignment="1">
      <alignment vertical="center" wrapText="1"/>
    </xf>
    <xf fontId="23" fillId="55" borderId="13" numFmtId="0" xfId="0" applyFont="1" applyFill="1" applyBorder="1" applyAlignment="1">
      <alignment horizontal="center" vertical="center" wrapText="1"/>
    </xf>
    <xf fontId="23" fillId="55" borderId="12" numFmtId="170" xfId="0" applyNumberFormat="1" applyFont="1" applyFill="1" applyBorder="1" applyAlignment="1">
      <alignment horizontal="center" vertical="center" wrapText="1"/>
    </xf>
    <xf fontId="28" fillId="55" borderId="41" numFmtId="49" xfId="0" applyNumberFormat="1" applyFont="1" applyFill="1" applyBorder="1" applyAlignment="1">
      <alignment horizontal="center" vertical="center"/>
    </xf>
    <xf fontId="28" fillId="55" borderId="20" numFmtId="49" xfId="0" applyNumberFormat="1" applyFont="1" applyFill="1" applyBorder="1" applyAlignment="1">
      <alignment horizontal="center" vertical="center"/>
    </xf>
    <xf fontId="25" fillId="55" borderId="12" numFmtId="170" xfId="0" applyNumberFormat="1" applyFont="1" applyFill="1" applyBorder="1" applyAlignment="1">
      <alignment horizontal="center" vertical="center" wrapText="1"/>
    </xf>
    <xf fontId="25" fillId="55" borderId="12" numFmtId="0" xfId="0" applyFont="1" applyFill="1" applyBorder="1" applyAlignment="1">
      <alignment vertical="center" wrapText="1"/>
    </xf>
    <xf fontId="23" fillId="55" borderId="13" numFmtId="0" xfId="0" applyFont="1" applyFill="1" applyBorder="1" applyAlignment="1">
      <alignment horizontal="center" vertical="center"/>
    </xf>
    <xf fontId="26" fillId="55" borderId="12" numFmtId="170" xfId="0" applyNumberFormat="1" applyFont="1" applyFill="1" applyBorder="1" applyAlignment="1">
      <alignment horizontal="center" vertical="center"/>
    </xf>
    <xf fontId="26" fillId="55" borderId="12" numFmtId="0" xfId="0" applyFont="1" applyFill="1" applyBorder="1" applyAlignment="1">
      <alignment horizontal="center" vertical="center"/>
    </xf>
    <xf fontId="25" fillId="55" borderId="12" numFmtId="0" xfId="0" applyFont="1" applyFill="1" applyBorder="1" applyAlignment="1">
      <alignment horizontal="center" vertical="center"/>
    </xf>
    <xf fontId="34" fillId="55" borderId="12" numFmtId="170" xfId="0" applyNumberFormat="1" applyFont="1" applyFill="1" applyBorder="1" applyAlignment="1">
      <alignment horizontal="center" vertical="center"/>
    </xf>
    <xf fontId="34" fillId="55" borderId="12" numFmtId="0" xfId="0" applyFont="1" applyFill="1" applyBorder="1" applyAlignment="1">
      <alignment horizontal="center" vertical="center"/>
    </xf>
    <xf fontId="23" fillId="55" borderId="12" numFmtId="171" xfId="0" applyNumberFormat="1" applyFont="1" applyFill="1" applyBorder="1" applyAlignment="1">
      <alignment horizontal="center" vertical="center" wrapText="1"/>
    </xf>
    <xf fontId="28" fillId="55" borderId="12" numFmtId="49" xfId="0" applyNumberFormat="1" applyFont="1" applyFill="1" applyBorder="1" applyAlignment="1">
      <alignment horizontal="center" vertical="center"/>
    </xf>
    <xf fontId="30" fillId="55" borderId="12" numFmtId="49" xfId="0" applyNumberFormat="1" applyFont="1" applyFill="1" applyBorder="1" applyAlignment="1">
      <alignment horizontal="center" vertical="center"/>
    </xf>
    <xf fontId="25" fillId="55" borderId="12" numFmtId="171" xfId="0" applyNumberFormat="1" applyFont="1" applyFill="1" applyBorder="1" applyAlignment="1">
      <alignment horizontal="center" vertical="center" wrapText="1"/>
    </xf>
    <xf fontId="23" fillId="55" borderId="12" numFmtId="170" xfId="0" applyNumberFormat="1" applyFont="1" applyFill="1" applyBorder="1" applyAlignment="1">
      <alignment horizontal="center" vertical="center"/>
    </xf>
    <xf fontId="26" fillId="55" borderId="12" numFmtId="0" xfId="0" applyFont="1" applyFill="1" applyBorder="1"/>
    <xf fontId="25" fillId="55" borderId="12" numFmtId="170" xfId="0" applyNumberFormat="1" applyFont="1" applyFill="1" applyBorder="1" applyAlignment="1">
      <alignment horizontal="center" vertical="center"/>
    </xf>
    <xf fontId="34" fillId="55" borderId="12" numFmtId="0" xfId="0" applyFont="1" applyFill="1" applyBorder="1"/>
    <xf fontId="28" fillId="57" borderId="36" numFmtId="49" xfId="0" applyNumberFormat="1" applyFont="1" applyFill="1" applyBorder="1" applyAlignment="1">
      <alignment horizontal="center" vertical="center"/>
    </xf>
    <xf fontId="28" fillId="57" borderId="37" numFmtId="49" xfId="0" applyNumberFormat="1" applyFont="1" applyFill="1" applyBorder="1" applyAlignment="1">
      <alignment horizontal="center" vertical="center"/>
    </xf>
    <xf fontId="28" fillId="57" borderId="38" numFmtId="49" xfId="0" applyNumberFormat="1" applyFont="1" applyFill="1" applyBorder="1" applyAlignment="1">
      <alignment horizontal="center" vertical="center"/>
    </xf>
    <xf fontId="28" fillId="57" borderId="13" numFmtId="49" xfId="0" applyNumberFormat="1" applyFont="1" applyFill="1" applyBorder="1" applyAlignment="1">
      <alignment horizontal="center" vertical="center"/>
    </xf>
    <xf fontId="23" fillId="57" borderId="12" numFmtId="0" xfId="0" applyFont="1" applyFill="1" applyBorder="1" applyAlignment="1">
      <alignment vertical="center" wrapText="1"/>
    </xf>
    <xf fontId="23" fillId="57" borderId="13" numFmtId="0" xfId="0" applyFont="1" applyFill="1" applyBorder="1" applyAlignment="1">
      <alignment horizontal="center" vertical="center" wrapText="1"/>
    </xf>
    <xf fontId="23" fillId="57" borderId="12" numFmtId="170" xfId="0" applyNumberFormat="1" applyFont="1" applyFill="1" applyBorder="1" applyAlignment="1">
      <alignment horizontal="center" vertical="center" wrapText="1"/>
    </xf>
    <xf fontId="23" fillId="57" borderId="12" numFmtId="2" xfId="0" applyNumberFormat="1" applyFont="1" applyFill="1" applyBorder="1" applyAlignment="1">
      <alignment horizontal="center" vertical="center" wrapText="1"/>
    </xf>
    <xf fontId="28" fillId="57" borderId="12" numFmtId="49" xfId="0" applyNumberFormat="1" applyFont="1" applyFill="1" applyBorder="1" applyAlignment="1">
      <alignment horizontal="center" vertical="center"/>
    </xf>
    <xf fontId="25" fillId="57" borderId="12" numFmtId="0" xfId="0" applyFont="1" applyFill="1" applyBorder="1" applyAlignment="1">
      <alignment vertical="center" wrapText="1"/>
    </xf>
    <xf fontId="25" fillId="57" borderId="12" numFmtId="170" xfId="0" applyNumberFormat="1" applyFont="1" applyFill="1" applyBorder="1" applyAlignment="1">
      <alignment horizontal="center" vertical="center" wrapText="1"/>
    </xf>
    <xf fontId="25" fillId="57" borderId="12" numFmtId="2" xfId="0" applyNumberFormat="1" applyFont="1" applyFill="1" applyBorder="1" applyAlignment="1">
      <alignment horizontal="center" vertical="center" wrapText="1"/>
    </xf>
    <xf fontId="23" fillId="57" borderId="12" numFmtId="0" xfId="0" applyFont="1" applyFill="1" applyBorder="1" applyAlignment="1">
      <alignment horizontal="left" vertical="top" wrapText="1"/>
    </xf>
    <xf fontId="23" fillId="57" borderId="12" numFmtId="170" xfId="0" applyNumberFormat="1" applyFont="1" applyFill="1" applyBorder="1" applyAlignment="1">
      <alignment horizontal="center" vertical="center"/>
    </xf>
    <xf fontId="23" fillId="57" borderId="12" numFmtId="0" xfId="0" applyFont="1" applyFill="1" applyBorder="1"/>
    <xf fontId="25" fillId="57" borderId="12" numFmtId="170" xfId="0" applyNumberFormat="1" applyFont="1" applyFill="1" applyBorder="1" applyAlignment="1">
      <alignment horizontal="center" vertical="center"/>
    </xf>
    <xf fontId="25" fillId="57" borderId="12" numFmtId="0" xfId="0" applyFont="1" applyFill="1" applyBorder="1"/>
    <xf fontId="25" fillId="57" borderId="12" numFmtId="0" xfId="0" applyFont="1" applyFill="1" applyBorder="1" applyAlignment="1">
      <alignment horizontal="left" vertical="top" wrapText="1"/>
    </xf>
    <xf fontId="25" fillId="57" borderId="12" numFmtId="0" xfId="0" applyFont="1" applyFill="1" applyBorder="1" applyAlignment="1">
      <alignment horizontal="left" vertical="top"/>
    </xf>
    <xf fontId="25" fillId="57" borderId="12" numFmtId="0" xfId="0" applyFont="1" applyFill="1" applyBorder="1" applyAlignment="1">
      <alignment horizontal="center" vertical="center"/>
    </xf>
    <xf fontId="23" fillId="57" borderId="12" numFmtId="169" xfId="0" applyNumberFormat="1" applyFont="1" applyFill="1" applyBorder="1" applyAlignment="1">
      <alignment horizontal="center" vertical="center" wrapText="1"/>
    </xf>
    <xf fontId="25" fillId="57" borderId="12" numFmtId="169" xfId="0" applyNumberFormat="1" applyFont="1" applyFill="1" applyBorder="1" applyAlignment="1">
      <alignment horizontal="center" vertical="center" wrapText="1"/>
    </xf>
    <xf fontId="28" fillId="60" borderId="36" numFmtId="49" xfId="0" applyNumberFormat="1" applyFont="1" applyFill="1" applyBorder="1" applyAlignment="1">
      <alignment horizontal="center" vertical="center"/>
    </xf>
    <xf fontId="28" fillId="60" borderId="37" numFmtId="49" xfId="0" applyNumberFormat="1" applyFont="1" applyFill="1" applyBorder="1" applyAlignment="1">
      <alignment horizontal="center" vertical="center"/>
    </xf>
    <xf fontId="28" fillId="60" borderId="38" numFmtId="49" xfId="0" applyNumberFormat="1" applyFont="1" applyFill="1" applyBorder="1" applyAlignment="1">
      <alignment horizontal="center" vertical="center"/>
    </xf>
    <xf fontId="28" fillId="60" borderId="24" numFmtId="49" xfId="0" applyNumberFormat="1" applyFont="1" applyFill="1" applyBorder="1" applyAlignment="1">
      <alignment horizontal="center" vertical="center"/>
    </xf>
    <xf fontId="28" fillId="60" borderId="25" numFmtId="49" xfId="0" applyNumberFormat="1" applyFont="1" applyFill="1" applyBorder="1" applyAlignment="1">
      <alignment horizontal="center" vertical="center"/>
    </xf>
    <xf fontId="28" fillId="60" borderId="13" numFmtId="49" xfId="0" applyNumberFormat="1" applyFont="1" applyFill="1" applyBorder="1" applyAlignment="1">
      <alignment horizontal="center" vertical="center"/>
    </xf>
    <xf fontId="23" fillId="60" borderId="61" numFmtId="0" xfId="0" applyFont="1" applyFill="1" applyBorder="1" applyAlignment="1">
      <alignment vertical="center" wrapText="1"/>
    </xf>
    <xf fontId="23" fillId="59" borderId="18" numFmtId="0" xfId="0" applyFont="1" applyFill="1" applyBorder="1" applyAlignment="1">
      <alignment horizontal="center" vertical="center" wrapText="1"/>
    </xf>
    <xf fontId="23" fillId="67" borderId="10" numFmtId="164" xfId="0" applyNumberFormat="1" applyFont="1" applyFill="1" applyBorder="1" applyAlignment="1">
      <alignment horizontal="center" vertical="center" wrapText="1"/>
    </xf>
    <xf fontId="23" fillId="67" borderId="10" numFmtId="2" xfId="0" applyNumberFormat="1" applyFont="1" applyFill="1" applyBorder="1" applyAlignment="1">
      <alignment horizontal="center" vertical="center" wrapText="1"/>
    </xf>
    <xf fontId="28" fillId="60" borderId="12" numFmtId="49" xfId="0" applyNumberFormat="1" applyFont="1" applyFill="1" applyBorder="1" applyAlignment="1">
      <alignment horizontal="center" vertical="center"/>
    </xf>
    <xf fontId="23" fillId="59" borderId="63" numFmtId="0" xfId="0" applyFont="1" applyFill="1" applyBorder="1" applyAlignment="1">
      <alignment horizontal="center" vertical="center" wrapText="1"/>
    </xf>
    <xf fontId="23" fillId="59" borderId="42" numFmtId="0" xfId="0" applyFont="1" applyFill="1" applyBorder="1" applyAlignment="1">
      <alignment horizontal="center" vertical="center" wrapText="1"/>
    </xf>
    <xf fontId="25" fillId="60" borderId="61" numFmtId="0" xfId="0" applyFont="1" applyFill="1" applyBorder="1" applyAlignment="1">
      <alignment vertical="center" wrapText="1"/>
    </xf>
    <xf fontId="25" fillId="59" borderId="63" numFmtId="0" xfId="0" applyFont="1" applyFill="1" applyBorder="1" applyAlignment="1">
      <alignment horizontal="center" vertical="center" wrapText="1"/>
    </xf>
    <xf fontId="25" fillId="67" borderId="10" numFmtId="164" xfId="0" applyNumberFormat="1" applyFont="1" applyFill="1" applyBorder="1" applyAlignment="1">
      <alignment horizontal="center" vertical="center" wrapText="1"/>
    </xf>
    <xf fontId="25" fillId="67" borderId="10" numFmtId="2" xfId="0" applyNumberFormat="1" applyFont="1" applyFill="1" applyBorder="1" applyAlignment="1">
      <alignment horizontal="center" vertical="center" wrapText="1"/>
    </xf>
    <xf fontId="25" fillId="60" borderId="10" numFmtId="164" xfId="0" applyNumberFormat="1" applyFont="1" applyFill="1" applyBorder="1" applyAlignment="1">
      <alignment horizontal="center" vertical="center" wrapText="1"/>
    </xf>
    <xf fontId="25" fillId="59" borderId="42" numFmtId="0" xfId="0" applyFont="1" applyFill="1" applyBorder="1" applyAlignment="1">
      <alignment horizontal="center" vertical="center" wrapText="1"/>
    </xf>
    <xf fontId="23" fillId="60" borderId="18" numFmtId="0" xfId="0" applyFont="1" applyFill="1" applyBorder="1" applyAlignment="1">
      <alignment horizontal="center" vertical="center" wrapText="1"/>
    </xf>
    <xf fontId="25" fillId="60" borderId="63" numFmtId="0" xfId="0" applyFont="1" applyFill="1" applyBorder="1" applyAlignment="1">
      <alignment horizontal="center" vertical="center" wrapText="1"/>
    </xf>
    <xf fontId="25" fillId="59" borderId="10" numFmtId="164" xfId="0" applyNumberFormat="1" applyFont="1" applyFill="1" applyBorder="1" applyAlignment="1">
      <alignment horizontal="center" vertical="center" wrapText="1"/>
    </xf>
    <xf fontId="25" fillId="60" borderId="18" numFmtId="164" xfId="0" applyNumberFormat="1" applyFont="1" applyFill="1" applyBorder="1" applyAlignment="1">
      <alignment horizontal="center" vertical="center" wrapText="1"/>
    </xf>
    <xf fontId="25" fillId="67" borderId="18" numFmtId="164" xfId="0" applyNumberFormat="1" applyFont="1" applyFill="1" applyBorder="1" applyAlignment="1">
      <alignment horizontal="center" vertical="center" wrapText="1"/>
    </xf>
    <xf fontId="25" fillId="67" borderId="18" numFmtId="2" xfId="0" applyNumberFormat="1" applyFont="1" applyFill="1" applyBorder="1" applyAlignment="1">
      <alignment horizontal="center" vertical="center" wrapText="1"/>
    </xf>
    <xf fontId="25" fillId="60" borderId="18" numFmtId="0" xfId="0" applyFont="1" applyFill="1" applyBorder="1" applyAlignment="1">
      <alignment horizontal="center" vertical="center" wrapText="1"/>
    </xf>
    <xf fontId="28" fillId="60" borderId="89" numFmtId="49" xfId="0" applyNumberFormat="1" applyFont="1" applyFill="1" applyBorder="1" applyAlignment="1">
      <alignment horizontal="center" vertical="center"/>
    </xf>
    <xf fontId="23" fillId="60" borderId="10" numFmtId="0" xfId="0" applyFont="1" applyFill="1" applyBorder="1" applyAlignment="1">
      <alignment vertical="center" wrapText="1"/>
    </xf>
    <xf fontId="23" fillId="60" borderId="10" numFmtId="164" xfId="0" applyNumberFormat="1" applyFont="1" applyFill="1" applyBorder="1" applyAlignment="1">
      <alignment horizontal="center" vertical="center" wrapText="1"/>
    </xf>
    <xf fontId="23" fillId="60" borderId="10" numFmtId="2" xfId="0" applyNumberFormat="1" applyFont="1" applyFill="1" applyBorder="1" applyAlignment="1">
      <alignment horizontal="center" vertical="center" wrapText="1"/>
    </xf>
    <xf fontId="28" fillId="60" borderId="61" numFmtId="49" xfId="0" applyNumberFormat="1" applyFont="1" applyFill="1" applyBorder="1" applyAlignment="1">
      <alignment horizontal="center" vertical="center"/>
    </xf>
    <xf fontId="25" fillId="60" borderId="10" numFmtId="2" xfId="0" applyNumberFormat="1" applyFont="1" applyFill="1" applyBorder="1" applyAlignment="1">
      <alignment horizontal="center" vertical="center" wrapText="1"/>
    </xf>
    <xf fontId="25" fillId="60" borderId="10" numFmtId="164" xfId="0" applyNumberFormat="1" applyFont="1" applyFill="1" applyBorder="1" applyAlignment="1">
      <alignment horizontal="center" vertical="center"/>
    </xf>
    <xf fontId="25" fillId="60" borderId="10" numFmtId="0" xfId="0" applyFont="1" applyFill="1" applyBorder="1"/>
    <xf fontId="25" fillId="60" borderId="42" numFmtId="0" xfId="0" applyFont="1" applyFill="1" applyBorder="1" applyAlignment="1">
      <alignment horizontal="center" vertical="center" wrapText="1"/>
    </xf>
    <xf fontId="23" fillId="60" borderId="10" numFmtId="0" xfId="0" applyFont="1" applyFill="1" applyBorder="1" applyAlignment="1">
      <alignment horizontal="left" vertical="top" wrapText="1"/>
    </xf>
    <xf fontId="23" fillId="60" borderId="18" numFmtId="0" xfId="0" applyFont="1" applyFill="1" applyBorder="1" applyAlignment="1">
      <alignment horizontal="center" vertical="top" wrapText="1"/>
    </xf>
    <xf fontId="23" fillId="60" borderId="10" numFmtId="0" xfId="0" applyFont="1" applyFill="1" applyBorder="1"/>
    <xf fontId="25" fillId="60" borderId="63" numFmtId="0" xfId="0" applyFont="1" applyFill="1" applyBorder="1" applyAlignment="1">
      <alignment horizontal="center" vertical="top" wrapText="1"/>
    </xf>
    <xf fontId="25" fillId="60" borderId="17" numFmtId="0" xfId="0" applyFont="1" applyFill="1" applyBorder="1" applyAlignment="1">
      <alignment vertical="center" wrapText="1"/>
    </xf>
    <xf fontId="25" fillId="60" borderId="64" numFmtId="0" xfId="0" applyFont="1" applyFill="1" applyBorder="1" applyAlignment="1">
      <alignment horizontal="center" vertical="top" wrapText="1"/>
    </xf>
    <xf fontId="25" fillId="60" borderId="17" numFmtId="164" xfId="0" applyNumberFormat="1" applyFont="1" applyFill="1" applyBorder="1" applyAlignment="1">
      <alignment horizontal="center" vertical="center"/>
    </xf>
    <xf fontId="25" fillId="60" borderId="17" numFmtId="164" xfId="0" applyNumberFormat="1" applyFont="1" applyFill="1" applyBorder="1" applyAlignment="1">
      <alignment horizontal="center" vertical="center" wrapText="1"/>
    </xf>
    <xf fontId="25" fillId="60" borderId="17" numFmtId="2" xfId="0" applyNumberFormat="1" applyFont="1" applyFill="1" applyBorder="1" applyAlignment="1">
      <alignment horizontal="center" vertical="center" wrapText="1"/>
    </xf>
    <xf fontId="25" fillId="60" borderId="17" numFmtId="0" xfId="0" applyFont="1" applyFill="1" applyBorder="1"/>
    <xf fontId="28" fillId="62" borderId="36" numFmtId="49" xfId="0" applyNumberFormat="1" applyFont="1" applyFill="1" applyBorder="1" applyAlignment="1">
      <alignment horizontal="center" vertical="center"/>
    </xf>
    <xf fontId="28" fillId="62" borderId="37" numFmtId="49" xfId="0" applyNumberFormat="1" applyFont="1" applyFill="1" applyBorder="1" applyAlignment="1">
      <alignment horizontal="center" vertical="center"/>
    </xf>
    <xf fontId="28" fillId="62" borderId="38" numFmtId="49" xfId="0" applyNumberFormat="1" applyFont="1" applyFill="1" applyBorder="1" applyAlignment="1">
      <alignment horizontal="center" vertical="center"/>
    </xf>
    <xf fontId="28" fillId="62" borderId="13" numFmtId="49" xfId="0" applyNumberFormat="1" applyFont="1" applyFill="1" applyBorder="1" applyAlignment="1">
      <alignment horizontal="center" vertical="center"/>
    </xf>
    <xf fontId="23" fillId="62" borderId="12" numFmtId="0" xfId="0" applyFont="1" applyFill="1" applyBorder="1" applyAlignment="1">
      <alignment vertical="center" wrapText="1"/>
    </xf>
    <xf fontId="23" fillId="62" borderId="13" numFmtId="0" xfId="0" applyFont="1" applyFill="1" applyBorder="1" applyAlignment="1">
      <alignment horizontal="center" vertical="center" wrapText="1"/>
    </xf>
    <xf fontId="23" fillId="62" borderId="12" numFmtId="170" xfId="0" applyNumberFormat="1" applyFont="1" applyFill="1" applyBorder="1" applyAlignment="1">
      <alignment horizontal="center" vertical="center" wrapText="1"/>
    </xf>
    <xf fontId="23" fillId="62" borderId="12" numFmtId="2" xfId="0" applyNumberFormat="1" applyFont="1" applyFill="1" applyBorder="1" applyAlignment="1">
      <alignment horizontal="center" vertical="center" wrapText="1"/>
    </xf>
    <xf fontId="28" fillId="62" borderId="12" numFmtId="49" xfId="0" applyNumberFormat="1" applyFont="1" applyFill="1" applyBorder="1" applyAlignment="1">
      <alignment horizontal="center" vertical="center"/>
    </xf>
    <xf fontId="23" fillId="62" borderId="41" numFmtId="0" xfId="0" applyFont="1" applyFill="1" applyBorder="1" applyAlignment="1">
      <alignment horizontal="center" vertical="center" wrapText="1"/>
    </xf>
    <xf fontId="23" fillId="62" borderId="20" numFmtId="0" xfId="0" applyFont="1" applyFill="1" applyBorder="1" applyAlignment="1">
      <alignment horizontal="center" vertical="center" wrapText="1"/>
    </xf>
    <xf fontId="25" fillId="62" borderId="12" numFmtId="0" xfId="0" applyFont="1" applyFill="1" applyBorder="1" applyAlignment="1">
      <alignment vertical="center" wrapText="1"/>
    </xf>
    <xf fontId="25" fillId="62" borderId="12" numFmtId="170" xfId="0" applyNumberFormat="1" applyFont="1" applyFill="1" applyBorder="1" applyAlignment="1">
      <alignment horizontal="center" vertical="center" wrapText="1"/>
    </xf>
    <xf fontId="25" fillId="62" borderId="12" numFmtId="2" xfId="0" applyNumberFormat="1" applyFont="1" applyFill="1" applyBorder="1" applyAlignment="1">
      <alignment horizontal="center" vertical="center" wrapText="1"/>
    </xf>
    <xf fontId="23" fillId="62" borderId="12" numFmtId="0" xfId="0" applyFont="1" applyFill="1" applyBorder="1" applyAlignment="1">
      <alignment vertical="top" wrapText="1"/>
    </xf>
    <xf fontId="23" fillId="62" borderId="12" numFmtId="170" xfId="0" applyNumberFormat="1" applyFont="1" applyFill="1" applyBorder="1" applyAlignment="1">
      <alignment horizontal="center" vertical="center"/>
    </xf>
    <xf fontId="23" fillId="62" borderId="12" numFmtId="0" xfId="0" applyFont="1" applyFill="1" applyBorder="1"/>
    <xf fontId="25" fillId="62" borderId="12" numFmtId="170" xfId="0" applyNumberFormat="1" applyFont="1" applyFill="1" applyBorder="1" applyAlignment="1">
      <alignment horizontal="center" vertical="center"/>
    </xf>
    <xf fontId="25" fillId="62" borderId="12" numFmtId="0" xfId="0" applyFont="1" applyFill="1" applyBorder="1"/>
    <xf fontId="25" fillId="62" borderId="12" numFmtId="0" xfId="0" applyFont="1" applyFill="1" applyBorder="1" applyAlignment="1">
      <alignment horizontal="left" vertical="top" wrapText="1"/>
    </xf>
    <xf fontId="28" fillId="62" borderId="41" numFmtId="49" xfId="0" applyNumberFormat="1" applyFont="1" applyFill="1" applyBorder="1" applyAlignment="1">
      <alignment horizontal="center" vertical="center"/>
    </xf>
    <xf fontId="28" fillId="62" borderId="20" numFmtId="49" xfId="0" applyNumberFormat="1" applyFont="1" applyFill="1" applyBorder="1" applyAlignment="1">
      <alignment horizontal="center" vertical="center"/>
    </xf>
    <xf fontId="25" fillId="62" borderId="41" numFmtId="0" xfId="0" applyFont="1" applyFill="1" applyBorder="1" applyAlignment="1">
      <alignment horizontal="center" vertical="center" wrapText="1"/>
    </xf>
    <xf fontId="25" fillId="62" borderId="20" numFmtId="0" xfId="0" applyFont="1" applyFill="1" applyBorder="1" applyAlignment="1">
      <alignment horizontal="center" vertical="center" wrapText="1"/>
    </xf>
    <xf fontId="23" fillId="62" borderId="13" numFmtId="0" xfId="0" applyFont="1" applyFill="1" applyBorder="1" applyAlignment="1">
      <alignment horizontal="center" vertical="top" wrapText="1"/>
    </xf>
    <xf fontId="25" fillId="62" borderId="41" numFmtId="0" xfId="0" applyFont="1" applyFill="1" applyBorder="1" applyAlignment="1">
      <alignment horizontal="center" vertical="top" wrapText="1"/>
    </xf>
    <xf fontId="25" fillId="62" borderId="20" numFmtId="0" xfId="0" applyFont="1" applyFill="1" applyBorder="1" applyAlignment="1">
      <alignment horizontal="center" vertical="top" wrapText="1"/>
    </xf>
    <xf fontId="34" fillId="33" borderId="0" numFmtId="0" xfId="0" applyFont="1" applyFill="1" applyAlignment="1">
      <alignment horizontal="left" vertical="top"/>
    </xf>
    <xf fontId="34" fillId="0" borderId="0" numFmtId="0" xfId="0" applyFont="1"/>
    <xf fontId="34" fillId="0" borderId="0" numFmtId="0" xfId="0" applyFont="1" applyAlignment="1">
      <alignment horizontal="center"/>
    </xf>
    <xf fontId="37" fillId="33" borderId="88" numFmtId="0" xfId="0" applyFont="1" applyFill="1" applyBorder="1" applyAlignment="1">
      <alignment horizontal="center" vertical="center" wrapText="1"/>
    </xf>
    <xf fontId="37" fillId="0" borderId="88" numFmtId="0" xfId="0" applyFont="1" applyBorder="1" applyAlignment="1">
      <alignment horizontal="center" vertical="center" wrapText="1"/>
    </xf>
    <xf fontId="23" fillId="33" borderId="12" numFmtId="0" xfId="0" applyFont="1" applyFill="1" applyBorder="1" applyAlignment="1">
      <alignment horizontal="center" vertical="center" wrapText="1"/>
    </xf>
    <xf fontId="23" fillId="0" borderId="38" numFmtId="0" xfId="0" applyFont="1" applyBorder="1" applyAlignment="1">
      <alignment horizontal="center" vertical="center" wrapText="1"/>
    </xf>
    <xf fontId="25" fillId="33" borderId="20" numFmtId="0" xfId="0" applyFont="1" applyFill="1" applyBorder="1" applyAlignment="1">
      <alignment horizontal="center" vertical="center" wrapText="1"/>
    </xf>
    <xf fontId="25" fillId="0" borderId="21" numFmtId="0" xfId="0" applyFont="1" applyBorder="1" applyAlignment="1">
      <alignment horizontal="center" vertical="center" wrapText="1"/>
    </xf>
    <xf fontId="34" fillId="0" borderId="0" numFmtId="0" xfId="0" applyFont="1" applyAlignment="1">
      <alignment horizontal="center" vertical="top" wrapText="1"/>
    </xf>
    <xf fontId="34" fillId="0" borderId="0" numFmtId="0" xfId="0" applyFont="1" applyAlignment="1">
      <alignment horizontal="left" vertical="top" wrapText="1"/>
    </xf>
    <xf fontId="42" fillId="33" borderId="0" numFmtId="0" xfId="0" applyFont="1" applyFill="1" applyAlignment="1">
      <alignment horizontal="left" vertical="top"/>
    </xf>
    <xf fontId="42" fillId="0" borderId="0" numFmtId="0" xfId="0" applyFont="1" applyAlignment="1">
      <alignment horizontal="left" vertical="top"/>
    </xf>
    <xf fontId="34" fillId="0" borderId="0" numFmtId="0" xfId="0" applyFont="1" applyAlignment="1">
      <alignment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31"/>
    <outlinePr applyStyles="0" summaryBelow="1" summaryRight="1" showOutlineSymbols="1"/>
    <pageSetUpPr autoPageBreaks="1" fitToPage="0"/>
  </sheetPr>
  <sheetViews>
    <sheetView zoomScale="70" workbookViewId="0">
      <selection activeCell="C141" activeCellId="0" sqref="C141"/>
    </sheetView>
  </sheetViews>
  <sheetFormatPr defaultColWidth="9" defaultRowHeight="12.75" customHeight="1"/>
  <cols>
    <col customWidth="1" min="1" max="1" style="2" width="12.1428571428571"/>
    <col customWidth="1" min="2" max="2" style="3" width="44.857142857142897"/>
    <col customWidth="1" min="3" max="3" style="3" width="32.847619047618998"/>
    <col customWidth="1" min="4" max="4" style="3" width="16.1428571428571"/>
    <col customWidth="1" min="5" max="5" style="3" width="23.285714285714299"/>
    <col customWidth="1" min="6" max="6" style="3" width="19.421875"/>
    <col customWidth="1" min="7" max="9" style="3" width="16.1428571428571"/>
    <col customWidth="1" min="10" max="10" style="4" width="18.771428571428601"/>
    <col customWidth="1" min="11" max="12" style="4" width="16.1428571428571"/>
    <col customWidth="1" min="13" max="13" style="4" width="26.140625"/>
    <col customWidth="1" min="14" max="14" style="4" width="21.140625"/>
    <col min="15" max="16384" style="1" width="9"/>
  </cols>
  <sheetData>
    <row r="1" ht="35.25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</row>
    <row r="3" ht="68.25" customHeight="1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15">
      <c r="A4" s="7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</row>
    <row r="5" ht="16.5">
      <c r="A5" s="9" t="s">
        <v>15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ht="16.5">
      <c r="A6" s="11" t="s">
        <v>16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ht="30.75" customHeight="1">
      <c r="A7" s="11" t="s">
        <v>17</v>
      </c>
      <c r="B7" s="13" t="s">
        <v>18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ht="105" customHeight="1">
      <c r="A8" s="14" t="s">
        <v>19</v>
      </c>
      <c r="B8" s="15" t="s">
        <v>20</v>
      </c>
      <c r="C8" s="16" t="s">
        <v>21</v>
      </c>
      <c r="D8" s="17" t="s">
        <v>22</v>
      </c>
      <c r="E8" s="17" t="s">
        <v>23</v>
      </c>
      <c r="F8" s="17" t="s">
        <v>21</v>
      </c>
      <c r="G8" s="17">
        <v>1790</v>
      </c>
      <c r="H8" s="17">
        <v>1790</v>
      </c>
      <c r="I8" s="17"/>
      <c r="J8" s="17" t="s">
        <v>24</v>
      </c>
      <c r="K8" s="17">
        <v>2500</v>
      </c>
      <c r="L8" s="17">
        <v>2500</v>
      </c>
      <c r="M8" s="18"/>
      <c r="N8" s="17"/>
    </row>
    <row r="9" ht="27" customHeight="1">
      <c r="A9" s="11" t="s">
        <v>25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ht="30" customHeight="1">
      <c r="A10" s="11" t="s">
        <v>26</v>
      </c>
      <c r="B10" s="13" t="s">
        <v>27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ht="90">
      <c r="A11" s="14" t="s">
        <v>28</v>
      </c>
      <c r="B11" s="15" t="s">
        <v>20</v>
      </c>
      <c r="C11" s="17" t="s">
        <v>29</v>
      </c>
      <c r="D11" s="17" t="s">
        <v>30</v>
      </c>
      <c r="E11" s="17" t="s">
        <v>23</v>
      </c>
      <c r="F11" s="17" t="s">
        <v>31</v>
      </c>
      <c r="G11" s="17">
        <v>2</v>
      </c>
      <c r="H11" s="17">
        <v>2</v>
      </c>
      <c r="I11" s="17" t="s">
        <v>32</v>
      </c>
      <c r="J11" s="17" t="s">
        <v>33</v>
      </c>
      <c r="K11" s="17">
        <v>17.5</v>
      </c>
      <c r="L11" s="17">
        <v>17.5</v>
      </c>
      <c r="M11" s="19" t="s">
        <v>32</v>
      </c>
      <c r="N11" s="19" t="s">
        <v>32</v>
      </c>
    </row>
    <row r="12" ht="29.25" customHeight="1">
      <c r="A12" s="11" t="s">
        <v>34</v>
      </c>
      <c r="B12" s="13" t="s">
        <v>35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="1" customFormat="1" ht="90">
      <c r="A13" s="14" t="s">
        <v>26</v>
      </c>
      <c r="B13" s="15" t="s">
        <v>20</v>
      </c>
      <c r="C13" s="17" t="s">
        <v>36</v>
      </c>
      <c r="D13" s="17" t="s">
        <v>30</v>
      </c>
      <c r="E13" s="17" t="s">
        <v>23</v>
      </c>
      <c r="F13" s="17" t="s">
        <v>37</v>
      </c>
      <c r="G13" s="17">
        <v>103.68000000000001</v>
      </c>
      <c r="H13" s="17">
        <v>103.68000000000001</v>
      </c>
      <c r="I13" s="17" t="s">
        <v>32</v>
      </c>
      <c r="J13" s="17" t="s">
        <v>33</v>
      </c>
      <c r="K13" s="17">
        <v>198</v>
      </c>
      <c r="L13" s="17">
        <v>198</v>
      </c>
      <c r="M13" s="18" t="s">
        <v>32</v>
      </c>
      <c r="N13" s="17" t="s">
        <v>32</v>
      </c>
    </row>
    <row r="14" s="1" customFormat="1" ht="16.5">
      <c r="A14" s="11" t="s">
        <v>38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="1" customFormat="1" ht="36" customHeight="1">
      <c r="A15" s="11" t="s">
        <v>39</v>
      </c>
      <c r="B15" s="13" t="s">
        <v>40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="1" customFormat="1" ht="165">
      <c r="A16" s="14" t="s">
        <v>17</v>
      </c>
      <c r="B16" s="15" t="s">
        <v>20</v>
      </c>
      <c r="C16" s="16" t="s">
        <v>41</v>
      </c>
      <c r="D16" s="17" t="s">
        <v>30</v>
      </c>
      <c r="E16" s="17" t="s">
        <v>23</v>
      </c>
      <c r="F16" s="17" t="s">
        <v>42</v>
      </c>
      <c r="G16" s="17">
        <v>0</v>
      </c>
      <c r="H16" s="17">
        <v>0</v>
      </c>
      <c r="I16" s="17"/>
      <c r="J16" s="17" t="s">
        <v>43</v>
      </c>
      <c r="K16" s="17">
        <v>1</v>
      </c>
      <c r="L16" s="17">
        <v>1</v>
      </c>
      <c r="M16" s="17"/>
      <c r="N16" s="17"/>
    </row>
    <row r="17" s="1" customFormat="1" ht="165">
      <c r="A17" s="14" t="s">
        <v>26</v>
      </c>
      <c r="B17" s="15" t="s">
        <v>20</v>
      </c>
      <c r="C17" s="16" t="s">
        <v>44</v>
      </c>
      <c r="D17" s="17" t="s">
        <v>22</v>
      </c>
      <c r="E17" s="17" t="s">
        <v>23</v>
      </c>
      <c r="F17" s="17" t="s">
        <v>45</v>
      </c>
      <c r="G17" s="17">
        <v>0</v>
      </c>
      <c r="H17" s="17">
        <v>0</v>
      </c>
      <c r="I17" s="17"/>
      <c r="J17" s="17" t="s">
        <v>43</v>
      </c>
      <c r="K17" s="17">
        <v>17</v>
      </c>
      <c r="L17" s="17">
        <v>17</v>
      </c>
      <c r="M17" s="18"/>
      <c r="N17" s="17"/>
    </row>
    <row r="18" s="1" customFormat="1" ht="16.5">
      <c r="A18" s="11" t="s">
        <v>46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="1" customFormat="1" ht="15">
      <c r="A19" s="11" t="s">
        <v>47</v>
      </c>
      <c r="B19" s="13" t="s">
        <v>48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="1" customFormat="1" ht="90">
      <c r="A20" s="14" t="s">
        <v>49</v>
      </c>
      <c r="B20" s="15" t="s">
        <v>20</v>
      </c>
      <c r="C20" s="17" t="s">
        <v>50</v>
      </c>
      <c r="D20" s="17" t="s">
        <v>30</v>
      </c>
      <c r="E20" s="17" t="s">
        <v>23</v>
      </c>
      <c r="F20" s="17" t="s">
        <v>51</v>
      </c>
      <c r="G20" s="17">
        <v>0</v>
      </c>
      <c r="H20" s="17">
        <v>0</v>
      </c>
      <c r="I20" s="17" t="s">
        <v>32</v>
      </c>
      <c r="J20" s="17" t="s">
        <v>52</v>
      </c>
      <c r="K20" s="17">
        <v>0</v>
      </c>
      <c r="L20" s="17">
        <v>0</v>
      </c>
      <c r="M20" s="19" t="s">
        <v>32</v>
      </c>
      <c r="N20" s="19" t="s">
        <v>32</v>
      </c>
    </row>
    <row r="21" s="1" customFormat="1" ht="16.5">
      <c r="A21" s="11" t="s">
        <v>53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="1" customFormat="1" ht="28.5" customHeight="1">
      <c r="A22" s="11" t="s">
        <v>54</v>
      </c>
      <c r="B22" s="13" t="s">
        <v>55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="1" customFormat="1" ht="60">
      <c r="A23" s="14" t="s">
        <v>56</v>
      </c>
      <c r="B23" s="15" t="s">
        <v>20</v>
      </c>
      <c r="C23" s="17" t="s">
        <v>57</v>
      </c>
      <c r="D23" s="17" t="s">
        <v>30</v>
      </c>
      <c r="E23" s="17" t="s">
        <v>23</v>
      </c>
      <c r="F23" s="17" t="s">
        <v>37</v>
      </c>
      <c r="G23" s="17">
        <v>19.699999999999999</v>
      </c>
      <c r="H23" s="17">
        <v>19.699999999999999</v>
      </c>
      <c r="I23" s="19"/>
      <c r="J23" s="17" t="s">
        <v>52</v>
      </c>
      <c r="K23" s="17">
        <v>24.100000000000001</v>
      </c>
      <c r="L23" s="17" t="s">
        <v>58</v>
      </c>
      <c r="M23" s="19" t="s">
        <v>32</v>
      </c>
      <c r="N23" s="19" t="s">
        <v>32</v>
      </c>
    </row>
    <row r="24" s="1" customFormat="1" ht="29.25" customHeight="1">
      <c r="A24" s="11" t="s">
        <v>59</v>
      </c>
      <c r="B24" s="13" t="s">
        <v>60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="1" customFormat="1" ht="45">
      <c r="A25" s="14" t="s">
        <v>61</v>
      </c>
      <c r="B25" s="15" t="s">
        <v>20</v>
      </c>
      <c r="C25" s="17" t="s">
        <v>62</v>
      </c>
      <c r="D25" s="17" t="s">
        <v>30</v>
      </c>
      <c r="E25" s="17" t="s">
        <v>23</v>
      </c>
      <c r="F25" s="17" t="s">
        <v>37</v>
      </c>
      <c r="G25" s="17">
        <v>9.8000000000000007</v>
      </c>
      <c r="H25" s="17">
        <v>9.8000000000000007</v>
      </c>
      <c r="I25" s="17"/>
      <c r="J25" s="17" t="s">
        <v>52</v>
      </c>
      <c r="K25" s="17">
        <v>9.5999999999999996</v>
      </c>
      <c r="L25" s="17">
        <v>9.5999999999999996</v>
      </c>
      <c r="M25" s="19" t="s">
        <v>32</v>
      </c>
      <c r="N25" s="19" t="s">
        <v>32</v>
      </c>
    </row>
    <row r="26" s="1" customFormat="1" ht="16.5">
      <c r="A26" s="20" t="s">
        <v>63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="1" customFormat="1" ht="16.5">
      <c r="A27" s="22" t="s">
        <v>64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="1" customFormat="1" ht="16.5">
      <c r="A28" s="24" t="s">
        <v>65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="1" customFormat="1" ht="102" customHeight="1">
      <c r="A29" s="26" t="s">
        <v>66</v>
      </c>
      <c r="B29" s="27" t="s">
        <v>20</v>
      </c>
      <c r="C29" s="28" t="s">
        <v>67</v>
      </c>
      <c r="D29" s="29" t="s">
        <v>22</v>
      </c>
      <c r="E29" s="29" t="s">
        <v>68</v>
      </c>
      <c r="F29" s="29" t="s">
        <v>69</v>
      </c>
      <c r="G29" s="29" t="s">
        <v>32</v>
      </c>
      <c r="H29" s="29">
        <v>0</v>
      </c>
      <c r="I29" s="29" t="s">
        <v>32</v>
      </c>
      <c r="J29" s="29" t="s">
        <v>70</v>
      </c>
      <c r="K29" s="29">
        <v>0</v>
      </c>
      <c r="L29" s="29" t="s">
        <v>32</v>
      </c>
      <c r="M29" s="29" t="s">
        <v>32</v>
      </c>
      <c r="N29" s="29" t="s">
        <v>32</v>
      </c>
    </row>
    <row r="30" s="1" customFormat="1" ht="45">
      <c r="A30" s="26" t="s">
        <v>71</v>
      </c>
      <c r="B30" s="27" t="s">
        <v>20</v>
      </c>
      <c r="C30" s="28" t="s">
        <v>72</v>
      </c>
      <c r="D30" s="29" t="s">
        <v>22</v>
      </c>
      <c r="E30" s="29" t="s">
        <v>68</v>
      </c>
      <c r="F30" s="29" t="s">
        <v>69</v>
      </c>
      <c r="G30" s="29" t="s">
        <v>32</v>
      </c>
      <c r="H30" s="29">
        <v>53.5</v>
      </c>
      <c r="I30" s="29" t="s">
        <v>32</v>
      </c>
      <c r="J30" s="29" t="s">
        <v>70</v>
      </c>
      <c r="K30" s="29">
        <v>53.5</v>
      </c>
      <c r="L30" s="29" t="s">
        <v>32</v>
      </c>
      <c r="M30" s="29" t="s">
        <v>32</v>
      </c>
      <c r="N30" s="29" t="s">
        <v>32</v>
      </c>
    </row>
    <row r="31" s="1" customFormat="1" ht="16.5">
      <c r="A31" s="24" t="s">
        <v>73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="1" customFormat="1" ht="109.5" customHeight="1">
      <c r="A32" s="26">
        <v>3</v>
      </c>
      <c r="B32" s="27" t="s">
        <v>20</v>
      </c>
      <c r="C32" s="28" t="s">
        <v>74</v>
      </c>
      <c r="D32" s="29" t="s">
        <v>22</v>
      </c>
      <c r="E32" s="29" t="s">
        <v>68</v>
      </c>
      <c r="F32" s="29" t="s">
        <v>69</v>
      </c>
      <c r="G32" s="29" t="s">
        <v>32</v>
      </c>
      <c r="H32" s="29">
        <v>100</v>
      </c>
      <c r="I32" s="29" t="s">
        <v>32</v>
      </c>
      <c r="J32" s="29" t="s">
        <v>70</v>
      </c>
      <c r="K32" s="29">
        <v>100</v>
      </c>
      <c r="L32" s="29" t="s">
        <v>32</v>
      </c>
      <c r="M32" s="29" t="s">
        <v>32</v>
      </c>
      <c r="N32" s="29" t="s">
        <v>32</v>
      </c>
    </row>
    <row r="33" s="1" customFormat="1" ht="83.25" customHeight="1">
      <c r="A33" s="26">
        <v>4</v>
      </c>
      <c r="B33" s="27" t="s">
        <v>20</v>
      </c>
      <c r="C33" s="28" t="s">
        <v>75</v>
      </c>
      <c r="D33" s="29" t="s">
        <v>22</v>
      </c>
      <c r="E33" s="29" t="s">
        <v>68</v>
      </c>
      <c r="F33" s="29" t="s">
        <v>69</v>
      </c>
      <c r="G33" s="29" t="s">
        <v>32</v>
      </c>
      <c r="H33" s="29">
        <v>62</v>
      </c>
      <c r="I33" s="29" t="s">
        <v>32</v>
      </c>
      <c r="J33" s="29" t="s">
        <v>70</v>
      </c>
      <c r="K33" s="29">
        <v>62</v>
      </c>
      <c r="L33" s="29" t="s">
        <v>32</v>
      </c>
      <c r="M33" s="29" t="s">
        <v>32</v>
      </c>
      <c r="N33" s="29" t="s">
        <v>32</v>
      </c>
    </row>
    <row r="34" s="1" customFormat="1" ht="135">
      <c r="A34" s="26">
        <v>5</v>
      </c>
      <c r="B34" s="27" t="s">
        <v>20</v>
      </c>
      <c r="C34" s="28" t="s">
        <v>76</v>
      </c>
      <c r="D34" s="29" t="s">
        <v>22</v>
      </c>
      <c r="E34" s="29" t="s">
        <v>68</v>
      </c>
      <c r="F34" s="29" t="s">
        <v>69</v>
      </c>
      <c r="G34" s="29" t="s">
        <v>32</v>
      </c>
      <c r="H34" s="29">
        <v>62</v>
      </c>
      <c r="I34" s="29" t="s">
        <v>32</v>
      </c>
      <c r="J34" s="29" t="s">
        <v>70</v>
      </c>
      <c r="K34" s="29">
        <v>62</v>
      </c>
      <c r="L34" s="29" t="s">
        <v>32</v>
      </c>
      <c r="M34" s="29" t="s">
        <v>32</v>
      </c>
      <c r="N34" s="29" t="s">
        <v>32</v>
      </c>
    </row>
    <row r="35" s="1" customFormat="1" ht="16.5">
      <c r="A35" s="22" t="s">
        <v>77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="1" customFormat="1" ht="33.75" customHeight="1">
      <c r="A36" s="30" t="s">
        <v>78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="1" customFormat="1" ht="143" customHeight="1">
      <c r="A37" s="26">
        <v>1</v>
      </c>
      <c r="B37" s="27" t="s">
        <v>20</v>
      </c>
      <c r="C37" s="28" t="s">
        <v>79</v>
      </c>
      <c r="D37" s="29" t="s">
        <v>22</v>
      </c>
      <c r="E37" s="29" t="s">
        <v>68</v>
      </c>
      <c r="F37" s="29" t="s">
        <v>69</v>
      </c>
      <c r="G37" s="29" t="s">
        <v>32</v>
      </c>
      <c r="H37" s="29">
        <v>100</v>
      </c>
      <c r="I37" s="29" t="s">
        <v>32</v>
      </c>
      <c r="J37" s="29" t="s">
        <v>70</v>
      </c>
      <c r="K37" s="29">
        <v>100</v>
      </c>
      <c r="L37" s="29" t="s">
        <v>32</v>
      </c>
      <c r="M37" s="29" t="s">
        <v>32</v>
      </c>
      <c r="N37" s="29"/>
    </row>
    <row r="38" s="1" customFormat="1" ht="35" customHeight="1">
      <c r="A38" s="30" t="s">
        <v>80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="1" customFormat="1" ht="73.5" customHeight="1">
      <c r="A39" s="26">
        <v>2</v>
      </c>
      <c r="B39" s="27" t="s">
        <v>20</v>
      </c>
      <c r="C39" s="28" t="s">
        <v>81</v>
      </c>
      <c r="D39" s="29" t="s">
        <v>22</v>
      </c>
      <c r="E39" s="29" t="s">
        <v>68</v>
      </c>
      <c r="F39" s="29" t="s">
        <v>69</v>
      </c>
      <c r="G39" s="29" t="s">
        <v>32</v>
      </c>
      <c r="H39" s="29">
        <v>100</v>
      </c>
      <c r="I39" s="29" t="s">
        <v>32</v>
      </c>
      <c r="J39" s="29" t="s">
        <v>70</v>
      </c>
      <c r="K39" s="29">
        <v>100</v>
      </c>
      <c r="L39" s="29" t="s">
        <v>32</v>
      </c>
      <c r="M39" s="29" t="s">
        <v>32</v>
      </c>
      <c r="N39" s="29"/>
    </row>
    <row r="40" ht="73.5" customHeight="1">
      <c r="A40" s="26">
        <v>3</v>
      </c>
      <c r="B40" s="27" t="s">
        <v>20</v>
      </c>
      <c r="C40" s="28" t="s">
        <v>82</v>
      </c>
      <c r="D40" s="29" t="s">
        <v>22</v>
      </c>
      <c r="E40" s="29" t="s">
        <v>68</v>
      </c>
      <c r="F40" s="29" t="s">
        <v>69</v>
      </c>
      <c r="G40" s="29" t="s">
        <v>32</v>
      </c>
      <c r="H40" s="29">
        <v>88.5</v>
      </c>
      <c r="I40" s="29" t="s">
        <v>32</v>
      </c>
      <c r="J40" s="29" t="s">
        <v>70</v>
      </c>
      <c r="K40" s="29">
        <v>88.5</v>
      </c>
      <c r="L40" s="29" t="s">
        <v>32</v>
      </c>
      <c r="M40" s="29" t="s">
        <v>32</v>
      </c>
      <c r="N40" s="29"/>
    </row>
    <row r="41" ht="73.5" customHeight="1">
      <c r="A41" s="26">
        <v>4</v>
      </c>
      <c r="B41" s="27" t="s">
        <v>20</v>
      </c>
      <c r="C41" s="28" t="s">
        <v>83</v>
      </c>
      <c r="D41" s="29" t="s">
        <v>22</v>
      </c>
      <c r="E41" s="29" t="s">
        <v>68</v>
      </c>
      <c r="F41" s="29" t="s">
        <v>84</v>
      </c>
      <c r="G41" s="29" t="s">
        <v>32</v>
      </c>
      <c r="H41" s="29">
        <v>1</v>
      </c>
      <c r="I41" s="29" t="s">
        <v>32</v>
      </c>
      <c r="J41" s="29" t="s">
        <v>70</v>
      </c>
      <c r="K41" s="29">
        <v>1</v>
      </c>
      <c r="L41" s="29" t="s">
        <v>32</v>
      </c>
      <c r="M41" s="29" t="s">
        <v>32</v>
      </c>
      <c r="N41" s="32"/>
    </row>
    <row r="42" ht="73.5" customHeight="1">
      <c r="A42" s="26">
        <v>5</v>
      </c>
      <c r="B42" s="27" t="s">
        <v>20</v>
      </c>
      <c r="C42" s="28" t="s">
        <v>85</v>
      </c>
      <c r="D42" s="29" t="s">
        <v>22</v>
      </c>
      <c r="E42" s="29" t="s">
        <v>68</v>
      </c>
      <c r="F42" s="29" t="s">
        <v>69</v>
      </c>
      <c r="G42" s="29" t="s">
        <v>32</v>
      </c>
      <c r="H42" s="29">
        <v>100</v>
      </c>
      <c r="I42" s="29" t="s">
        <v>32</v>
      </c>
      <c r="J42" s="29" t="s">
        <v>70</v>
      </c>
      <c r="K42" s="29">
        <v>100</v>
      </c>
      <c r="L42" s="29" t="s">
        <v>32</v>
      </c>
      <c r="M42" s="29" t="s">
        <v>32</v>
      </c>
      <c r="N42" s="32"/>
    </row>
    <row r="43" ht="73.5" customHeight="1">
      <c r="A43" s="26">
        <v>6</v>
      </c>
      <c r="B43" s="27" t="s">
        <v>20</v>
      </c>
      <c r="C43" s="28" t="s">
        <v>86</v>
      </c>
      <c r="D43" s="29" t="s">
        <v>22</v>
      </c>
      <c r="E43" s="29" t="s">
        <v>68</v>
      </c>
      <c r="F43" s="29" t="s">
        <v>69</v>
      </c>
      <c r="G43" s="29" t="s">
        <v>32</v>
      </c>
      <c r="H43" s="29">
        <v>100</v>
      </c>
      <c r="I43" s="29" t="s">
        <v>32</v>
      </c>
      <c r="J43" s="29" t="s">
        <v>70</v>
      </c>
      <c r="K43" s="29">
        <v>100</v>
      </c>
      <c r="L43" s="29" t="s">
        <v>32</v>
      </c>
      <c r="M43" s="29" t="s">
        <v>32</v>
      </c>
      <c r="N43" s="32"/>
    </row>
    <row r="44" ht="73.5" customHeight="1">
      <c r="A44" s="26">
        <v>7</v>
      </c>
      <c r="B44" s="27" t="s">
        <v>20</v>
      </c>
      <c r="C44" s="28" t="s">
        <v>87</v>
      </c>
      <c r="D44" s="29" t="s">
        <v>22</v>
      </c>
      <c r="E44" s="29" t="s">
        <v>68</v>
      </c>
      <c r="F44" s="29" t="s">
        <v>84</v>
      </c>
      <c r="G44" s="29" t="s">
        <v>32</v>
      </c>
      <c r="H44" s="29">
        <v>9.1999999999999993</v>
      </c>
      <c r="I44" s="29" t="s">
        <v>32</v>
      </c>
      <c r="J44" s="29" t="s">
        <v>70</v>
      </c>
      <c r="K44" s="29">
        <v>9.1999999999999993</v>
      </c>
      <c r="L44" s="29" t="s">
        <v>32</v>
      </c>
      <c r="M44" s="29" t="s">
        <v>32</v>
      </c>
      <c r="N44" s="32"/>
    </row>
    <row r="45" ht="73.5" customHeight="1">
      <c r="A45" s="26">
        <v>8</v>
      </c>
      <c r="B45" s="27" t="s">
        <v>20</v>
      </c>
      <c r="C45" s="28" t="s">
        <v>88</v>
      </c>
      <c r="D45" s="29" t="s">
        <v>22</v>
      </c>
      <c r="E45" s="29" t="s">
        <v>68</v>
      </c>
      <c r="F45" s="29" t="s">
        <v>84</v>
      </c>
      <c r="G45" s="29" t="s">
        <v>32</v>
      </c>
      <c r="H45" s="29">
        <v>29</v>
      </c>
      <c r="I45" s="29" t="s">
        <v>32</v>
      </c>
      <c r="J45" s="29" t="s">
        <v>70</v>
      </c>
      <c r="K45" s="29">
        <v>29</v>
      </c>
      <c r="L45" s="29" t="s">
        <v>32</v>
      </c>
      <c r="M45" s="29" t="s">
        <v>32</v>
      </c>
      <c r="N45" s="32"/>
    </row>
    <row r="46" ht="16" customHeight="1">
      <c r="A46" s="33" t="s">
        <v>89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ht="222" customHeight="1">
      <c r="A47" s="26">
        <v>9</v>
      </c>
      <c r="B47" s="27" t="s">
        <v>20</v>
      </c>
      <c r="C47" s="28" t="s">
        <v>90</v>
      </c>
      <c r="D47" s="29" t="s">
        <v>22</v>
      </c>
      <c r="E47" s="29" t="s">
        <v>68</v>
      </c>
      <c r="F47" s="29" t="s">
        <v>69</v>
      </c>
      <c r="G47" s="29" t="s">
        <v>32</v>
      </c>
      <c r="H47" s="29">
        <v>100</v>
      </c>
      <c r="I47" s="29" t="s">
        <v>32</v>
      </c>
      <c r="J47" s="29" t="s">
        <v>70</v>
      </c>
      <c r="K47" s="29">
        <v>100</v>
      </c>
      <c r="L47" s="29" t="s">
        <v>32</v>
      </c>
      <c r="M47" s="29" t="s">
        <v>32</v>
      </c>
      <c r="N47" s="32"/>
    </row>
    <row r="48" ht="111.75" customHeight="1">
      <c r="A48" s="26">
        <v>10</v>
      </c>
      <c r="B48" s="27" t="s">
        <v>20</v>
      </c>
      <c r="C48" s="28" t="s">
        <v>91</v>
      </c>
      <c r="D48" s="29" t="s">
        <v>22</v>
      </c>
      <c r="E48" s="29" t="s">
        <v>68</v>
      </c>
      <c r="F48" s="29" t="s">
        <v>69</v>
      </c>
      <c r="G48" s="29" t="s">
        <v>32</v>
      </c>
      <c r="H48" s="29">
        <v>100</v>
      </c>
      <c r="I48" s="29" t="s">
        <v>32</v>
      </c>
      <c r="J48" s="29" t="s">
        <v>70</v>
      </c>
      <c r="K48" s="29">
        <v>100</v>
      </c>
      <c r="L48" s="29" t="s">
        <v>32</v>
      </c>
      <c r="M48" s="29" t="s">
        <v>32</v>
      </c>
      <c r="N48" s="32"/>
    </row>
    <row r="49">
      <c r="A49" s="35" t="s">
        <v>92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>
      <c r="A50" s="33" t="s">
        <v>93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ht="101" customHeight="1">
      <c r="A51" s="26">
        <v>1</v>
      </c>
      <c r="B51" s="27" t="s">
        <v>20</v>
      </c>
      <c r="C51" s="28" t="s">
        <v>94</v>
      </c>
      <c r="D51" s="29" t="s">
        <v>22</v>
      </c>
      <c r="E51" s="29" t="s">
        <v>68</v>
      </c>
      <c r="F51" s="29" t="s">
        <v>69</v>
      </c>
      <c r="G51" s="29" t="s">
        <v>32</v>
      </c>
      <c r="H51" s="29">
        <v>74.200000000000003</v>
      </c>
      <c r="I51" s="29" t="s">
        <v>32</v>
      </c>
      <c r="J51" s="29" t="s">
        <v>70</v>
      </c>
      <c r="K51" s="29">
        <v>74.200000000000003</v>
      </c>
      <c r="L51" s="29" t="s">
        <v>32</v>
      </c>
      <c r="M51" s="29" t="s">
        <v>32</v>
      </c>
      <c r="N51" s="29"/>
    </row>
    <row r="52" ht="165" customHeight="1">
      <c r="A52" s="26">
        <v>2</v>
      </c>
      <c r="B52" s="27" t="s">
        <v>20</v>
      </c>
      <c r="C52" s="28" t="s">
        <v>95</v>
      </c>
      <c r="D52" s="29" t="s">
        <v>22</v>
      </c>
      <c r="E52" s="29" t="s">
        <v>68</v>
      </c>
      <c r="F52" s="29" t="s">
        <v>69</v>
      </c>
      <c r="G52" s="29" t="s">
        <v>32</v>
      </c>
      <c r="H52" s="29">
        <v>40</v>
      </c>
      <c r="I52" s="29" t="s">
        <v>32</v>
      </c>
      <c r="J52" s="29" t="s">
        <v>70</v>
      </c>
      <c r="K52" s="29">
        <v>40</v>
      </c>
      <c r="L52" s="29" t="s">
        <v>32</v>
      </c>
      <c r="M52" s="29" t="s">
        <v>32</v>
      </c>
      <c r="N52" s="29"/>
    </row>
    <row r="53">
      <c r="A53" s="36" t="s">
        <v>96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4">
      <c r="A54" s="37" t="s">
        <v>97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</row>
    <row r="55" ht="108.75" customHeight="1">
      <c r="A55" s="29">
        <v>1</v>
      </c>
      <c r="B55" s="27" t="s">
        <v>20</v>
      </c>
      <c r="C55" s="28" t="s">
        <v>98</v>
      </c>
      <c r="D55" s="29" t="s">
        <v>22</v>
      </c>
      <c r="E55" s="29" t="s">
        <v>68</v>
      </c>
      <c r="F55" s="29" t="s">
        <v>69</v>
      </c>
      <c r="G55" s="29" t="s">
        <v>32</v>
      </c>
      <c r="H55" s="29">
        <v>100</v>
      </c>
      <c r="I55" s="29" t="s">
        <v>32</v>
      </c>
      <c r="J55" s="29" t="s">
        <v>70</v>
      </c>
      <c r="K55" s="29">
        <v>100</v>
      </c>
      <c r="L55" s="29" t="s">
        <v>32</v>
      </c>
      <c r="M55" s="29" t="s">
        <v>32</v>
      </c>
      <c r="N55" s="29"/>
    </row>
    <row r="56" ht="108.75" customHeight="1">
      <c r="A56" s="29">
        <v>2</v>
      </c>
      <c r="B56" s="27" t="s">
        <v>20</v>
      </c>
      <c r="C56" s="28" t="s">
        <v>99</v>
      </c>
      <c r="D56" s="29" t="s">
        <v>22</v>
      </c>
      <c r="E56" s="29" t="s">
        <v>68</v>
      </c>
      <c r="F56" s="29" t="s">
        <v>69</v>
      </c>
      <c r="G56" s="29" t="s">
        <v>32</v>
      </c>
      <c r="H56" s="29">
        <v>96</v>
      </c>
      <c r="I56" s="29" t="s">
        <v>32</v>
      </c>
      <c r="J56" s="29" t="s">
        <v>70</v>
      </c>
      <c r="K56" s="29">
        <v>96</v>
      </c>
      <c r="L56" s="29" t="s">
        <v>32</v>
      </c>
      <c r="M56" s="29" t="s">
        <v>32</v>
      </c>
      <c r="N56" s="29"/>
    </row>
    <row r="57" ht="108.75" customHeight="1">
      <c r="A57" s="29">
        <v>3</v>
      </c>
      <c r="B57" s="27" t="s">
        <v>20</v>
      </c>
      <c r="C57" s="28" t="s">
        <v>100</v>
      </c>
      <c r="D57" s="29" t="s">
        <v>22</v>
      </c>
      <c r="E57" s="29" t="s">
        <v>68</v>
      </c>
      <c r="F57" s="29" t="s">
        <v>69</v>
      </c>
      <c r="G57" s="29" t="s">
        <v>32</v>
      </c>
      <c r="H57" s="29">
        <v>18</v>
      </c>
      <c r="I57" s="29" t="s">
        <v>32</v>
      </c>
      <c r="J57" s="29" t="s">
        <v>70</v>
      </c>
      <c r="K57" s="29">
        <v>18</v>
      </c>
      <c r="L57" s="29" t="s">
        <v>32</v>
      </c>
      <c r="M57" s="29" t="s">
        <v>32</v>
      </c>
      <c r="N57" s="29"/>
    </row>
    <row r="58">
      <c r="A58" s="36" t="s">
        <v>101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</row>
    <row r="59">
      <c r="A59" s="38" t="s">
        <v>102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ht="83.25" customHeight="1">
      <c r="A60" s="29">
        <v>1</v>
      </c>
      <c r="B60" s="27" t="s">
        <v>20</v>
      </c>
      <c r="C60" s="39" t="s">
        <v>103</v>
      </c>
      <c r="D60" s="29" t="s">
        <v>22</v>
      </c>
      <c r="E60" s="29" t="s">
        <v>68</v>
      </c>
      <c r="F60" s="29" t="s">
        <v>84</v>
      </c>
      <c r="G60" s="29">
        <v>4</v>
      </c>
      <c r="H60" s="29">
        <v>4</v>
      </c>
      <c r="I60" s="29" t="s">
        <v>32</v>
      </c>
      <c r="J60" s="29" t="s">
        <v>70</v>
      </c>
      <c r="K60" s="29">
        <v>4</v>
      </c>
      <c r="L60" s="29" t="s">
        <v>32</v>
      </c>
      <c r="M60" s="29" t="s">
        <v>32</v>
      </c>
      <c r="N60" s="29"/>
    </row>
    <row r="61" ht="201" customHeight="1">
      <c r="A61" s="29">
        <v>2</v>
      </c>
      <c r="B61" s="27" t="s">
        <v>20</v>
      </c>
      <c r="C61" s="39" t="s">
        <v>104</v>
      </c>
      <c r="D61" s="29" t="s">
        <v>22</v>
      </c>
      <c r="E61" s="29" t="s">
        <v>68</v>
      </c>
      <c r="F61" s="29" t="s">
        <v>69</v>
      </c>
      <c r="G61" s="29">
        <v>100</v>
      </c>
      <c r="H61" s="29">
        <v>100</v>
      </c>
      <c r="I61" s="29" t="s">
        <v>32</v>
      </c>
      <c r="J61" s="29" t="s">
        <v>70</v>
      </c>
      <c r="K61" s="29">
        <v>100</v>
      </c>
      <c r="L61" s="29" t="s">
        <v>32</v>
      </c>
      <c r="M61" s="29" t="s">
        <v>32</v>
      </c>
      <c r="N61" s="29"/>
    </row>
    <row r="62" ht="83.25" customHeight="1">
      <c r="A62" s="29">
        <v>3</v>
      </c>
      <c r="B62" s="27" t="s">
        <v>20</v>
      </c>
      <c r="C62" s="39" t="s">
        <v>105</v>
      </c>
      <c r="D62" s="29" t="s">
        <v>22</v>
      </c>
      <c r="E62" s="29" t="s">
        <v>68</v>
      </c>
      <c r="F62" s="29" t="s">
        <v>84</v>
      </c>
      <c r="G62" s="29">
        <v>30</v>
      </c>
      <c r="H62" s="29">
        <v>30</v>
      </c>
      <c r="I62" s="29" t="s">
        <v>32</v>
      </c>
      <c r="J62" s="29" t="s">
        <v>70</v>
      </c>
      <c r="K62" s="29">
        <v>30</v>
      </c>
      <c r="L62" s="29" t="s">
        <v>32</v>
      </c>
      <c r="M62" s="29" t="s">
        <v>32</v>
      </c>
      <c r="N62" s="29"/>
    </row>
    <row r="63" ht="83.25" customHeight="1">
      <c r="A63" s="29">
        <v>4</v>
      </c>
      <c r="B63" s="27" t="s">
        <v>20</v>
      </c>
      <c r="C63" s="39" t="s">
        <v>106</v>
      </c>
      <c r="D63" s="29" t="s">
        <v>22</v>
      </c>
      <c r="E63" s="29" t="s">
        <v>68</v>
      </c>
      <c r="F63" s="29" t="s">
        <v>107</v>
      </c>
      <c r="G63" s="29">
        <v>1913</v>
      </c>
      <c r="H63" s="29">
        <v>1913</v>
      </c>
      <c r="I63" s="29" t="s">
        <v>32</v>
      </c>
      <c r="J63" s="29" t="s">
        <v>70</v>
      </c>
      <c r="K63" s="29">
        <v>1913</v>
      </c>
      <c r="L63" s="29" t="s">
        <v>32</v>
      </c>
      <c r="M63" s="29" t="s">
        <v>32</v>
      </c>
      <c r="N63" s="29"/>
    </row>
    <row r="64" ht="109.5" customHeight="1">
      <c r="A64" s="29">
        <v>5</v>
      </c>
      <c r="B64" s="27" t="s">
        <v>20</v>
      </c>
      <c r="C64" s="39" t="s">
        <v>108</v>
      </c>
      <c r="D64" s="29" t="s">
        <v>22</v>
      </c>
      <c r="E64" s="29" t="s">
        <v>68</v>
      </c>
      <c r="F64" s="29" t="s">
        <v>107</v>
      </c>
      <c r="G64" s="29">
        <v>45</v>
      </c>
      <c r="H64" s="29">
        <v>45</v>
      </c>
      <c r="I64" s="29" t="s">
        <v>32</v>
      </c>
      <c r="J64" s="29" t="s">
        <v>70</v>
      </c>
      <c r="K64" s="29">
        <v>45</v>
      </c>
      <c r="L64" s="29" t="s">
        <v>32</v>
      </c>
      <c r="M64" s="29" t="s">
        <v>32</v>
      </c>
      <c r="N64" s="29"/>
    </row>
    <row r="65">
      <c r="A65" s="36" t="s">
        <v>109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</row>
    <row r="66" ht="18" customHeight="1">
      <c r="A66" s="40" t="s">
        <v>110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</row>
    <row r="67" ht="66.75" customHeight="1">
      <c r="A67" s="29">
        <v>1</v>
      </c>
      <c r="B67" s="27" t="s">
        <v>20</v>
      </c>
      <c r="C67" s="28" t="s">
        <v>111</v>
      </c>
      <c r="D67" s="29" t="s">
        <v>22</v>
      </c>
      <c r="E67" s="29" t="s">
        <v>68</v>
      </c>
      <c r="F67" s="29" t="s">
        <v>69</v>
      </c>
      <c r="G67" s="29">
        <v>95</v>
      </c>
      <c r="H67" s="29">
        <v>95</v>
      </c>
      <c r="I67" s="29" t="s">
        <v>32</v>
      </c>
      <c r="J67" s="29" t="s">
        <v>70</v>
      </c>
      <c r="K67" s="29">
        <v>95</v>
      </c>
      <c r="L67" s="29" t="s">
        <v>32</v>
      </c>
      <c r="M67" s="29" t="s">
        <v>32</v>
      </c>
      <c r="N67" s="29"/>
    </row>
    <row r="68" ht="66.75" customHeight="1">
      <c r="A68" s="29">
        <v>2</v>
      </c>
      <c r="B68" s="27" t="s">
        <v>20</v>
      </c>
      <c r="C68" s="39" t="s">
        <v>112</v>
      </c>
      <c r="D68" s="29" t="s">
        <v>22</v>
      </c>
      <c r="E68" s="29" t="s">
        <v>68</v>
      </c>
      <c r="F68" s="29" t="s">
        <v>113</v>
      </c>
      <c r="G68" s="29">
        <v>28</v>
      </c>
      <c r="H68" s="29">
        <v>28</v>
      </c>
      <c r="I68" s="29" t="s">
        <v>32</v>
      </c>
      <c r="J68" s="29" t="s">
        <v>70</v>
      </c>
      <c r="K68" s="29">
        <v>28</v>
      </c>
      <c r="L68" s="29" t="s">
        <v>32</v>
      </c>
      <c r="M68" s="29" t="s">
        <v>32</v>
      </c>
      <c r="N68" s="29"/>
    </row>
    <row r="69" ht="154" customHeight="1">
      <c r="A69" s="29">
        <v>3</v>
      </c>
      <c r="B69" s="27" t="s">
        <v>20</v>
      </c>
      <c r="C69" s="28" t="s">
        <v>114</v>
      </c>
      <c r="D69" s="29" t="s">
        <v>22</v>
      </c>
      <c r="E69" s="29" t="s">
        <v>68</v>
      </c>
      <c r="F69" s="29" t="s">
        <v>107</v>
      </c>
      <c r="G69" s="29">
        <v>110</v>
      </c>
      <c r="H69" s="29">
        <v>110</v>
      </c>
      <c r="I69" s="29" t="s">
        <v>32</v>
      </c>
      <c r="J69" s="29" t="s">
        <v>70</v>
      </c>
      <c r="K69" s="29">
        <v>110</v>
      </c>
      <c r="L69" s="29" t="s">
        <v>32</v>
      </c>
      <c r="M69" s="29" t="s">
        <v>32</v>
      </c>
      <c r="N69" s="29"/>
    </row>
    <row r="70" ht="161" customHeight="1">
      <c r="A70" s="29">
        <v>4</v>
      </c>
      <c r="B70" s="27" t="s">
        <v>20</v>
      </c>
      <c r="C70" s="28" t="s">
        <v>115</v>
      </c>
      <c r="D70" s="29" t="s">
        <v>22</v>
      </c>
      <c r="E70" s="29" t="s">
        <v>68</v>
      </c>
      <c r="F70" s="29" t="s">
        <v>69</v>
      </c>
      <c r="G70" s="29">
        <v>100</v>
      </c>
      <c r="H70" s="29">
        <v>100</v>
      </c>
      <c r="I70" s="29" t="s">
        <v>32</v>
      </c>
      <c r="J70" s="29" t="s">
        <v>70</v>
      </c>
      <c r="K70" s="29">
        <v>100</v>
      </c>
      <c r="L70" s="29" t="s">
        <v>32</v>
      </c>
      <c r="M70" s="29" t="s">
        <v>32</v>
      </c>
      <c r="N70" s="29"/>
    </row>
    <row r="71">
      <c r="A71" s="41" t="s">
        <v>116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</row>
    <row r="72" ht="51.75" customHeight="1">
      <c r="A72" s="41" t="s">
        <v>117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</row>
    <row r="73" ht="32.25" customHeight="1">
      <c r="A73" s="42" t="s">
        <v>118</v>
      </c>
      <c r="B73" s="43" t="s">
        <v>119</v>
      </c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</row>
    <row r="74" ht="157.5" customHeight="1">
      <c r="A74" s="44" t="s">
        <v>17</v>
      </c>
      <c r="B74" s="45" t="s">
        <v>120</v>
      </c>
      <c r="C74" s="46" t="s">
        <v>121</v>
      </c>
      <c r="D74" s="42" t="s">
        <v>122</v>
      </c>
      <c r="E74" s="42" t="s">
        <v>123</v>
      </c>
      <c r="F74" s="42" t="s">
        <v>31</v>
      </c>
      <c r="G74" s="42">
        <v>100</v>
      </c>
      <c r="H74" s="42">
        <v>100</v>
      </c>
      <c r="I74" s="42" t="s">
        <v>32</v>
      </c>
      <c r="J74" s="42" t="s">
        <v>124</v>
      </c>
      <c r="K74" s="42">
        <v>100</v>
      </c>
      <c r="L74" s="42">
        <v>100</v>
      </c>
      <c r="M74" s="42" t="s">
        <v>32</v>
      </c>
      <c r="N74" s="42" t="s">
        <v>32</v>
      </c>
    </row>
    <row r="75" ht="32.25" customHeight="1">
      <c r="A75" s="47" t="s">
        <v>125</v>
      </c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</row>
    <row r="76" ht="69" customHeight="1">
      <c r="A76" s="48" t="s">
        <v>118</v>
      </c>
      <c r="B76" s="49"/>
      <c r="C76" s="50" t="s">
        <v>126</v>
      </c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</row>
    <row r="77" ht="69" customHeight="1">
      <c r="A77" s="51" t="s">
        <v>17</v>
      </c>
      <c r="B77" s="52" t="s">
        <v>120</v>
      </c>
      <c r="C77" s="53" t="s">
        <v>127</v>
      </c>
      <c r="D77" s="48" t="s">
        <v>122</v>
      </c>
      <c r="E77" s="48" t="s">
        <v>68</v>
      </c>
      <c r="F77" s="48" t="s">
        <v>128</v>
      </c>
      <c r="G77" s="48">
        <v>100</v>
      </c>
      <c r="H77" s="48">
        <v>100</v>
      </c>
      <c r="I77" s="48" t="s">
        <v>32</v>
      </c>
      <c r="J77" s="48" t="s">
        <v>124</v>
      </c>
      <c r="K77" s="48">
        <v>100</v>
      </c>
      <c r="L77" s="48">
        <v>100</v>
      </c>
      <c r="M77" s="48" t="s">
        <v>32</v>
      </c>
      <c r="N77" s="48" t="s">
        <v>32</v>
      </c>
    </row>
    <row r="78" ht="69" customHeight="1">
      <c r="A78" s="51" t="s">
        <v>129</v>
      </c>
      <c r="B78" s="52" t="s">
        <v>120</v>
      </c>
      <c r="C78" s="53" t="s">
        <v>130</v>
      </c>
      <c r="D78" s="48" t="s">
        <v>122</v>
      </c>
      <c r="E78" s="48" t="s">
        <v>68</v>
      </c>
      <c r="F78" s="48" t="s">
        <v>128</v>
      </c>
      <c r="G78" s="48">
        <v>100</v>
      </c>
      <c r="H78" s="48">
        <v>100</v>
      </c>
      <c r="I78" s="48" t="s">
        <v>32</v>
      </c>
      <c r="J78" s="48" t="s">
        <v>124</v>
      </c>
      <c r="K78" s="48">
        <v>100</v>
      </c>
      <c r="L78" s="48">
        <v>100</v>
      </c>
      <c r="M78" s="48" t="s">
        <v>32</v>
      </c>
      <c r="N78" s="48" t="s">
        <v>32</v>
      </c>
    </row>
    <row r="79" ht="69" customHeight="1">
      <c r="A79" s="51" t="s">
        <v>131</v>
      </c>
      <c r="B79" s="52" t="s">
        <v>120</v>
      </c>
      <c r="C79" s="53" t="s">
        <v>132</v>
      </c>
      <c r="D79" s="48" t="s">
        <v>122</v>
      </c>
      <c r="E79" s="48" t="s">
        <v>68</v>
      </c>
      <c r="F79" s="48" t="s">
        <v>128</v>
      </c>
      <c r="G79" s="48">
        <v>100</v>
      </c>
      <c r="H79" s="48">
        <v>100</v>
      </c>
      <c r="I79" s="48" t="s">
        <v>32</v>
      </c>
      <c r="J79" s="48" t="s">
        <v>124</v>
      </c>
      <c r="K79" s="48">
        <v>100</v>
      </c>
      <c r="L79" s="48">
        <v>100</v>
      </c>
      <c r="M79" s="48" t="s">
        <v>32</v>
      </c>
      <c r="N79" s="48" t="s">
        <v>32</v>
      </c>
    </row>
    <row r="80" ht="24" customHeight="1">
      <c r="A80" s="47" t="s">
        <v>133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</row>
    <row r="81" ht="28" customHeight="1">
      <c r="A81" s="48" t="s">
        <v>118</v>
      </c>
      <c r="B81" s="49"/>
      <c r="C81" s="50" t="s">
        <v>134</v>
      </c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</row>
    <row r="82" ht="245" customHeight="1">
      <c r="A82" s="51" t="s">
        <v>17</v>
      </c>
      <c r="B82" s="52" t="s">
        <v>135</v>
      </c>
      <c r="C82" s="53" t="s">
        <v>136</v>
      </c>
      <c r="D82" s="48" t="s">
        <v>122</v>
      </c>
      <c r="E82" s="48" t="s">
        <v>123</v>
      </c>
      <c r="F82" s="48" t="s">
        <v>128</v>
      </c>
      <c r="G82" s="48">
        <v>100</v>
      </c>
      <c r="H82" s="48">
        <v>100</v>
      </c>
      <c r="I82" s="48" t="s">
        <v>32</v>
      </c>
      <c r="J82" s="48" t="s">
        <v>124</v>
      </c>
      <c r="K82" s="48">
        <v>100</v>
      </c>
      <c r="L82" s="48">
        <v>100</v>
      </c>
      <c r="M82" s="48" t="s">
        <v>32</v>
      </c>
      <c r="N82" s="48"/>
    </row>
    <row r="83" ht="174" customHeight="1">
      <c r="A83" s="48" t="s">
        <v>129</v>
      </c>
      <c r="B83" s="52" t="s">
        <v>135</v>
      </c>
      <c r="C83" s="53" t="s">
        <v>137</v>
      </c>
      <c r="D83" s="48" t="s">
        <v>122</v>
      </c>
      <c r="E83" s="48" t="s">
        <v>123</v>
      </c>
      <c r="F83" s="48" t="s">
        <v>128</v>
      </c>
      <c r="G83" s="48">
        <v>66.700000000000003</v>
      </c>
      <c r="H83" s="48">
        <v>66.700000000000003</v>
      </c>
      <c r="I83" s="48" t="s">
        <v>32</v>
      </c>
      <c r="J83" s="48" t="s">
        <v>124</v>
      </c>
      <c r="K83" s="48">
        <v>66.700000000000003</v>
      </c>
      <c r="L83" s="48">
        <v>66.700000000000003</v>
      </c>
      <c r="M83" s="48" t="s">
        <v>32</v>
      </c>
      <c r="N83" s="48"/>
    </row>
    <row r="84" ht="174" customHeight="1">
      <c r="A84" s="48" t="s">
        <v>131</v>
      </c>
      <c r="B84" s="52" t="s">
        <v>135</v>
      </c>
      <c r="C84" s="53" t="s">
        <v>138</v>
      </c>
      <c r="D84" s="48" t="s">
        <v>122</v>
      </c>
      <c r="E84" s="48" t="s">
        <v>123</v>
      </c>
      <c r="F84" s="48" t="s">
        <v>107</v>
      </c>
      <c r="G84" s="48">
        <v>100</v>
      </c>
      <c r="H84" s="48">
        <v>100</v>
      </c>
      <c r="I84" s="48" t="s">
        <v>32</v>
      </c>
      <c r="J84" s="48" t="s">
        <v>124</v>
      </c>
      <c r="K84" s="48">
        <v>100</v>
      </c>
      <c r="L84" s="48">
        <v>100</v>
      </c>
      <c r="M84" s="48" t="s">
        <v>32</v>
      </c>
      <c r="N84" s="48"/>
    </row>
    <row r="85" ht="23" customHeight="1">
      <c r="A85" s="47" t="s">
        <v>139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</row>
    <row r="86" ht="51" customHeight="1">
      <c r="A86" s="48" t="s">
        <v>118</v>
      </c>
      <c r="B86" s="49"/>
      <c r="C86" s="50" t="s">
        <v>140</v>
      </c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</row>
    <row r="87" ht="187" customHeight="1">
      <c r="A87" s="54" t="s">
        <v>17</v>
      </c>
      <c r="B87" s="55" t="s">
        <v>120</v>
      </c>
      <c r="C87" s="56" t="s">
        <v>141</v>
      </c>
      <c r="D87" s="57" t="s">
        <v>122</v>
      </c>
      <c r="E87" s="57" t="s">
        <v>68</v>
      </c>
      <c r="F87" s="57" t="s">
        <v>128</v>
      </c>
      <c r="G87" s="57">
        <v>100</v>
      </c>
      <c r="H87" s="57">
        <v>100</v>
      </c>
      <c r="I87" s="57" t="s">
        <v>32</v>
      </c>
      <c r="J87" s="57" t="s">
        <v>142</v>
      </c>
      <c r="K87" s="57">
        <v>100</v>
      </c>
      <c r="L87" s="57">
        <v>100</v>
      </c>
      <c r="M87" s="57" t="s">
        <v>143</v>
      </c>
      <c r="N87" s="57"/>
    </row>
    <row r="88" ht="27.75" customHeight="1">
      <c r="A88" s="58" t="s">
        <v>144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</row>
    <row r="89" ht="27.75" customHeight="1">
      <c r="A89" s="58" t="s">
        <v>145</v>
      </c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</row>
    <row r="90" ht="35.25" customHeight="1">
      <c r="A90" s="59" t="s">
        <v>118</v>
      </c>
      <c r="B90" s="60"/>
      <c r="C90" s="61" t="s">
        <v>146</v>
      </c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2"/>
    </row>
    <row r="91" ht="68.25" customHeight="1">
      <c r="A91" s="63" t="s">
        <v>17</v>
      </c>
      <c r="B91" s="64" t="s">
        <v>20</v>
      </c>
      <c r="C91" s="65" t="s">
        <v>147</v>
      </c>
      <c r="D91" s="66" t="s">
        <v>148</v>
      </c>
      <c r="E91" s="65" t="s">
        <v>123</v>
      </c>
      <c r="F91" s="67" t="s">
        <v>149</v>
      </c>
      <c r="G91" s="68">
        <v>120</v>
      </c>
      <c r="H91" s="68">
        <v>122</v>
      </c>
      <c r="I91" s="68"/>
      <c r="J91" s="68" t="s">
        <v>150</v>
      </c>
      <c r="K91" s="68">
        <v>479.50999999999999</v>
      </c>
      <c r="L91" s="68">
        <v>479.50999999999999</v>
      </c>
      <c r="M91" s="68" t="s">
        <v>151</v>
      </c>
      <c r="N91" s="69"/>
    </row>
    <row r="92" ht="26.25" customHeight="1">
      <c r="A92" s="70" t="s">
        <v>152</v>
      </c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</row>
    <row r="93" ht="28.5" customHeight="1">
      <c r="A93" s="71" t="s">
        <v>118</v>
      </c>
      <c r="B93" s="72"/>
      <c r="C93" s="73" t="s">
        <v>153</v>
      </c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</row>
    <row r="94" ht="38.25" customHeight="1">
      <c r="A94" s="74" t="s">
        <v>17</v>
      </c>
      <c r="B94" s="75" t="s">
        <v>20</v>
      </c>
      <c r="C94" s="76" t="s">
        <v>154</v>
      </c>
      <c r="D94" s="77" t="s">
        <v>148</v>
      </c>
      <c r="E94" s="76" t="s">
        <v>123</v>
      </c>
      <c r="F94" s="77" t="s">
        <v>149</v>
      </c>
      <c r="G94" s="78">
        <v>8.6999999999999993</v>
      </c>
      <c r="H94" s="78">
        <v>9.1999999999999993</v>
      </c>
      <c r="I94" s="78"/>
      <c r="J94" s="78" t="s">
        <v>150</v>
      </c>
      <c r="K94" s="78">
        <v>34.399999999999999</v>
      </c>
      <c r="L94" s="78">
        <v>34.399999999999999</v>
      </c>
      <c r="M94" s="78" t="s">
        <v>155</v>
      </c>
      <c r="N94" s="78"/>
    </row>
    <row r="95" ht="12.75" customHeight="1">
      <c r="A95" s="58" t="s">
        <v>156</v>
      </c>
      <c r="B95" s="58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</row>
    <row r="96" ht="30" customHeight="1">
      <c r="A96" s="80" t="s">
        <v>118</v>
      </c>
      <c r="B96" s="81"/>
      <c r="C96" s="82" t="s">
        <v>157</v>
      </c>
      <c r="D96" s="83"/>
      <c r="E96" s="83"/>
      <c r="F96" s="83"/>
      <c r="G96" s="84"/>
      <c r="H96" s="84"/>
      <c r="I96" s="84"/>
      <c r="J96" s="84"/>
      <c r="K96" s="84"/>
      <c r="L96" s="84"/>
      <c r="M96" s="84"/>
      <c r="N96" s="85"/>
    </row>
    <row r="97" ht="85.5" customHeight="1">
      <c r="A97" s="74" t="s">
        <v>17</v>
      </c>
      <c r="B97" s="86" t="s">
        <v>20</v>
      </c>
      <c r="C97" s="87" t="s">
        <v>158</v>
      </c>
      <c r="D97" s="88" t="s">
        <v>148</v>
      </c>
      <c r="E97" s="89" t="s">
        <v>123</v>
      </c>
      <c r="F97" s="88" t="s">
        <v>149</v>
      </c>
      <c r="G97" s="90">
        <v>336</v>
      </c>
      <c r="H97" s="78">
        <v>340</v>
      </c>
      <c r="I97" s="78"/>
      <c r="J97" s="78" t="s">
        <v>150</v>
      </c>
      <c r="K97" s="78">
        <v>1351.0799999999999</v>
      </c>
      <c r="L97" s="78">
        <v>1351.0799999999999</v>
      </c>
      <c r="M97" s="78" t="s">
        <v>155</v>
      </c>
      <c r="N97" s="78"/>
    </row>
    <row r="98" ht="12.75" customHeight="1">
      <c r="A98" s="58" t="s">
        <v>159</v>
      </c>
      <c r="B98" s="58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</row>
    <row r="99" ht="12.75" customHeight="1">
      <c r="A99" s="91" t="s">
        <v>118</v>
      </c>
      <c r="B99" s="61" t="s">
        <v>160</v>
      </c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ht="108" customHeight="1">
      <c r="A100" s="92" t="s">
        <v>161</v>
      </c>
      <c r="B100" s="93" t="s">
        <v>20</v>
      </c>
      <c r="C100" s="94" t="s">
        <v>162</v>
      </c>
      <c r="D100" s="91" t="s">
        <v>148</v>
      </c>
      <c r="E100" s="94" t="s">
        <v>123</v>
      </c>
      <c r="F100" s="91" t="s">
        <v>149</v>
      </c>
      <c r="G100" s="91">
        <v>1.53</v>
      </c>
      <c r="H100" s="91">
        <v>1.6000000000000001</v>
      </c>
      <c r="I100" s="91"/>
      <c r="J100" s="91" t="s">
        <v>150</v>
      </c>
      <c r="K100" s="91">
        <v>6.1200000000000001</v>
      </c>
      <c r="L100" s="91">
        <v>6.1200000000000001</v>
      </c>
      <c r="M100" s="91" t="s">
        <v>163</v>
      </c>
      <c r="N100" s="91"/>
    </row>
    <row r="101" ht="108" customHeight="1">
      <c r="A101" s="91" t="s">
        <v>164</v>
      </c>
      <c r="B101" s="93" t="s">
        <v>20</v>
      </c>
      <c r="C101" s="94" t="s">
        <v>165</v>
      </c>
      <c r="D101" s="91" t="s">
        <v>148</v>
      </c>
      <c r="E101" s="94" t="s">
        <v>123</v>
      </c>
      <c r="F101" s="91" t="s">
        <v>107</v>
      </c>
      <c r="G101" s="95">
        <v>680</v>
      </c>
      <c r="H101" s="95">
        <v>680</v>
      </c>
      <c r="I101" s="95"/>
      <c r="J101" s="91" t="s">
        <v>150</v>
      </c>
      <c r="K101" s="95">
        <v>680</v>
      </c>
      <c r="L101" s="95">
        <v>680</v>
      </c>
      <c r="M101" s="91" t="s">
        <v>163</v>
      </c>
      <c r="N101" s="96"/>
    </row>
    <row r="102" ht="12.75" customHeight="1">
      <c r="A102" s="58" t="s">
        <v>166</v>
      </c>
      <c r="B102" s="58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</row>
    <row r="103" ht="12.75" customHeight="1">
      <c r="A103" s="91" t="s">
        <v>118</v>
      </c>
      <c r="B103" s="61" t="s">
        <v>167</v>
      </c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ht="252" customHeight="1">
      <c r="A104" s="92" t="s">
        <v>161</v>
      </c>
      <c r="B104" s="97" t="s">
        <v>20</v>
      </c>
      <c r="C104" s="94" t="s">
        <v>168</v>
      </c>
      <c r="D104" s="98" t="s">
        <v>148</v>
      </c>
      <c r="E104" s="94" t="s">
        <v>123</v>
      </c>
      <c r="F104" s="98" t="s">
        <v>169</v>
      </c>
      <c r="G104" s="91">
        <v>0</v>
      </c>
      <c r="H104" s="91">
        <v>0</v>
      </c>
      <c r="I104" s="91"/>
      <c r="J104" s="91"/>
      <c r="K104" s="91">
        <v>1</v>
      </c>
      <c r="L104" s="91">
        <v>1</v>
      </c>
      <c r="M104" s="91" t="s">
        <v>170</v>
      </c>
      <c r="N104" s="91" t="s">
        <v>171</v>
      </c>
    </row>
    <row r="105" ht="12.75" customHeight="1">
      <c r="A105" s="58" t="s">
        <v>172</v>
      </c>
      <c r="B105" s="58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</row>
    <row r="106" ht="41.25" customHeight="1">
      <c r="A106" s="91" t="s">
        <v>118</v>
      </c>
      <c r="B106" s="60"/>
      <c r="C106" s="61" t="s">
        <v>173</v>
      </c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ht="97.5" customHeight="1">
      <c r="A107" s="92" t="s">
        <v>161</v>
      </c>
      <c r="B107" s="97" t="s">
        <v>20</v>
      </c>
      <c r="C107" s="94" t="s">
        <v>174</v>
      </c>
      <c r="D107" s="98" t="s">
        <v>148</v>
      </c>
      <c r="E107" s="94" t="s">
        <v>123</v>
      </c>
      <c r="F107" s="98" t="s">
        <v>175</v>
      </c>
      <c r="G107" s="91">
        <v>35</v>
      </c>
      <c r="H107" s="91">
        <v>35.5</v>
      </c>
      <c r="I107" s="91"/>
      <c r="J107" s="91" t="s">
        <v>150</v>
      </c>
      <c r="K107" s="91">
        <v>155</v>
      </c>
      <c r="L107" s="91">
        <v>155</v>
      </c>
      <c r="M107" s="91" t="s">
        <v>176</v>
      </c>
      <c r="N107" s="91"/>
    </row>
    <row r="108" ht="12.75" customHeight="1">
      <c r="A108" s="58" t="s">
        <v>177</v>
      </c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ht="12.75" customHeight="1">
      <c r="A109" s="91" t="s">
        <v>118</v>
      </c>
      <c r="B109" s="60"/>
      <c r="C109" s="60" t="s">
        <v>178</v>
      </c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</row>
    <row r="110" ht="244.5" customHeight="1">
      <c r="A110" s="92" t="s">
        <v>161</v>
      </c>
      <c r="B110" s="97" t="s">
        <v>20</v>
      </c>
      <c r="C110" s="94" t="s">
        <v>179</v>
      </c>
      <c r="D110" s="98" t="s">
        <v>148</v>
      </c>
      <c r="E110" s="94" t="s">
        <v>123</v>
      </c>
      <c r="F110" s="98" t="s">
        <v>180</v>
      </c>
      <c r="G110" s="91">
        <v>0</v>
      </c>
      <c r="H110" s="91">
        <v>0</v>
      </c>
      <c r="I110" s="91"/>
      <c r="J110" s="91"/>
      <c r="K110" s="91">
        <v>1</v>
      </c>
      <c r="L110" s="91">
        <v>1</v>
      </c>
      <c r="M110" s="91"/>
      <c r="N110" s="91" t="s">
        <v>181</v>
      </c>
    </row>
    <row r="111" ht="12.75" customHeight="1">
      <c r="A111" s="58" t="s">
        <v>182</v>
      </c>
      <c r="B111" s="58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</row>
    <row r="112" s="99" customFormat="1" ht="12.75" customHeight="1">
      <c r="A112" s="100" t="s">
        <v>118</v>
      </c>
      <c r="B112" s="101"/>
      <c r="C112" s="102" t="s">
        <v>183</v>
      </c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4"/>
    </row>
    <row r="113" ht="187.5" customHeight="1">
      <c r="A113" s="105" t="s">
        <v>17</v>
      </c>
      <c r="B113" s="97" t="s">
        <v>20</v>
      </c>
      <c r="C113" s="106" t="s">
        <v>184</v>
      </c>
      <c r="D113" s="107" t="s">
        <v>148</v>
      </c>
      <c r="E113" s="108" t="s">
        <v>123</v>
      </c>
      <c r="F113" s="107" t="s">
        <v>31</v>
      </c>
      <c r="G113" s="109">
        <v>25</v>
      </c>
      <c r="H113" s="109">
        <v>25</v>
      </c>
      <c r="I113" s="109"/>
      <c r="J113" s="109" t="s">
        <v>150</v>
      </c>
      <c r="K113" s="109">
        <v>100</v>
      </c>
      <c r="L113" s="109">
        <v>100</v>
      </c>
      <c r="M113" s="109"/>
      <c r="N113" s="109" t="s">
        <v>185</v>
      </c>
    </row>
    <row r="114" ht="187.5" customHeight="1">
      <c r="A114" s="110" t="s">
        <v>129</v>
      </c>
      <c r="B114" s="111" t="s">
        <v>20</v>
      </c>
      <c r="C114" s="87" t="s">
        <v>186</v>
      </c>
      <c r="D114" s="88" t="s">
        <v>148</v>
      </c>
      <c r="E114" s="89" t="s">
        <v>123</v>
      </c>
      <c r="F114" s="88" t="s">
        <v>31</v>
      </c>
      <c r="G114" s="112">
        <v>25</v>
      </c>
      <c r="H114" s="112">
        <v>25</v>
      </c>
      <c r="I114" s="112"/>
      <c r="J114" s="112" t="s">
        <v>150</v>
      </c>
      <c r="K114" s="112">
        <v>100</v>
      </c>
      <c r="L114" s="112">
        <v>100</v>
      </c>
      <c r="M114" s="112"/>
      <c r="N114" s="112" t="s">
        <v>185</v>
      </c>
    </row>
    <row r="115" ht="12.75" customHeight="1">
      <c r="A115" s="113" t="s">
        <v>187</v>
      </c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5"/>
    </row>
    <row r="116" ht="12.75" customHeight="1">
      <c r="A116" s="113" t="s">
        <v>188</v>
      </c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5"/>
    </row>
    <row r="117" ht="15">
      <c r="A117" s="116" t="s">
        <v>118</v>
      </c>
      <c r="B117" s="117"/>
      <c r="C117" s="118" t="s">
        <v>189</v>
      </c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20"/>
    </row>
    <row r="118" ht="90">
      <c r="A118" s="121" t="s">
        <v>17</v>
      </c>
      <c r="B118" s="122" t="s">
        <v>190</v>
      </c>
      <c r="C118" s="123" t="s">
        <v>191</v>
      </c>
      <c r="D118" s="116" t="s">
        <v>30</v>
      </c>
      <c r="E118" s="116" t="s">
        <v>123</v>
      </c>
      <c r="F118" s="116" t="s">
        <v>192</v>
      </c>
      <c r="G118" s="116">
        <v>875</v>
      </c>
      <c r="H118" s="116">
        <v>875</v>
      </c>
      <c r="I118" s="116" t="s">
        <v>32</v>
      </c>
      <c r="J118" s="116" t="s">
        <v>193</v>
      </c>
      <c r="K118" s="116">
        <v>3498</v>
      </c>
      <c r="L118" s="116">
        <v>3498</v>
      </c>
      <c r="M118" s="116" t="s">
        <v>194</v>
      </c>
      <c r="N118" s="116" t="s">
        <v>32</v>
      </c>
    </row>
    <row r="119" ht="90">
      <c r="A119" s="121" t="s">
        <v>129</v>
      </c>
      <c r="B119" s="122" t="s">
        <v>190</v>
      </c>
      <c r="C119" s="123" t="s">
        <v>195</v>
      </c>
      <c r="D119" s="116" t="s">
        <v>30</v>
      </c>
      <c r="E119" s="116" t="s">
        <v>123</v>
      </c>
      <c r="F119" s="116" t="s">
        <v>192</v>
      </c>
      <c r="G119" s="116">
        <v>53</v>
      </c>
      <c r="H119" s="116">
        <v>53</v>
      </c>
      <c r="I119" s="116" t="s">
        <v>32</v>
      </c>
      <c r="J119" s="116" t="s">
        <v>193</v>
      </c>
      <c r="K119" s="116">
        <v>213</v>
      </c>
      <c r="L119" s="116">
        <v>213</v>
      </c>
      <c r="M119" s="116" t="s">
        <v>194</v>
      </c>
      <c r="N119" s="116" t="s">
        <v>32</v>
      </c>
    </row>
    <row r="120" ht="15">
      <c r="A120" s="113" t="s">
        <v>196</v>
      </c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  <c r="L120" s="114"/>
      <c r="M120" s="114"/>
      <c r="N120" s="115"/>
    </row>
    <row r="121" ht="15">
      <c r="A121" s="124" t="s">
        <v>118</v>
      </c>
      <c r="B121" s="125"/>
      <c r="C121" s="126" t="s">
        <v>197</v>
      </c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8"/>
    </row>
    <row r="122" ht="60">
      <c r="A122" s="129" t="s">
        <v>17</v>
      </c>
      <c r="B122" s="52" t="s">
        <v>190</v>
      </c>
      <c r="C122" s="130" t="s">
        <v>198</v>
      </c>
      <c r="D122" s="124" t="s">
        <v>30</v>
      </c>
      <c r="E122" s="124" t="s">
        <v>123</v>
      </c>
      <c r="F122" s="124" t="s">
        <v>192</v>
      </c>
      <c r="G122" s="124">
        <v>1036</v>
      </c>
      <c r="H122" s="124">
        <v>1036</v>
      </c>
      <c r="I122" s="124" t="s">
        <v>32</v>
      </c>
      <c r="J122" s="124" t="s">
        <v>193</v>
      </c>
      <c r="K122" s="124">
        <v>4144</v>
      </c>
      <c r="L122" s="124">
        <v>4144</v>
      </c>
      <c r="M122" s="124" t="s">
        <v>194</v>
      </c>
      <c r="N122" s="124" t="s">
        <v>32</v>
      </c>
    </row>
    <row r="123" ht="15">
      <c r="A123" s="113" t="s">
        <v>199</v>
      </c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  <c r="L123" s="114"/>
      <c r="M123" s="114"/>
      <c r="N123" s="115"/>
    </row>
    <row r="124" ht="15">
      <c r="A124" s="124" t="s">
        <v>118</v>
      </c>
      <c r="B124" s="124"/>
      <c r="C124" s="126" t="s">
        <v>200</v>
      </c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8"/>
    </row>
    <row r="125" ht="135">
      <c r="A125" s="129" t="s">
        <v>17</v>
      </c>
      <c r="B125" s="52" t="s">
        <v>190</v>
      </c>
      <c r="C125" s="130" t="s">
        <v>201</v>
      </c>
      <c r="D125" s="124" t="s">
        <v>30</v>
      </c>
      <c r="E125" s="124" t="s">
        <v>123</v>
      </c>
      <c r="F125" s="124" t="s">
        <v>202</v>
      </c>
      <c r="G125" s="124">
        <v>5.6200000000000001</v>
      </c>
      <c r="H125" s="124">
        <v>5.6200000000000001</v>
      </c>
      <c r="I125" s="124" t="s">
        <v>32</v>
      </c>
      <c r="J125" s="124" t="s">
        <v>193</v>
      </c>
      <c r="K125" s="124">
        <v>6</v>
      </c>
      <c r="L125" s="124">
        <v>6</v>
      </c>
      <c r="M125" s="124" t="s">
        <v>194</v>
      </c>
      <c r="N125" s="124" t="s">
        <v>32</v>
      </c>
    </row>
    <row r="126" ht="15">
      <c r="A126" s="113" t="s">
        <v>203</v>
      </c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  <c r="L126" s="114"/>
      <c r="M126" s="114"/>
      <c r="N126" s="115"/>
    </row>
    <row r="127" ht="15">
      <c r="A127" s="124" t="s">
        <v>118</v>
      </c>
      <c r="B127" s="125"/>
      <c r="C127" s="126" t="s">
        <v>204</v>
      </c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8"/>
    </row>
    <row r="128" ht="60">
      <c r="A128" s="129" t="s">
        <v>17</v>
      </c>
      <c r="B128" s="52" t="s">
        <v>190</v>
      </c>
      <c r="C128" s="130" t="s">
        <v>174</v>
      </c>
      <c r="D128" s="124" t="s">
        <v>30</v>
      </c>
      <c r="E128" s="124" t="s">
        <v>123</v>
      </c>
      <c r="F128" s="124" t="s">
        <v>202</v>
      </c>
      <c r="G128" s="124">
        <v>25</v>
      </c>
      <c r="H128" s="124">
        <v>25</v>
      </c>
      <c r="I128" s="124" t="s">
        <v>32</v>
      </c>
      <c r="J128" s="124" t="s">
        <v>193</v>
      </c>
      <c r="K128" s="124">
        <v>100</v>
      </c>
      <c r="L128" s="124">
        <v>100</v>
      </c>
      <c r="M128" s="124" t="s">
        <v>194</v>
      </c>
      <c r="N128" s="124" t="s">
        <v>32</v>
      </c>
    </row>
    <row r="129" ht="15">
      <c r="A129" s="131" t="s">
        <v>205</v>
      </c>
      <c r="B129" s="132"/>
      <c r="C129" s="132"/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133"/>
    </row>
    <row r="130" ht="41.25" customHeight="1">
      <c r="A130" s="131" t="s">
        <v>206</v>
      </c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3"/>
    </row>
    <row r="131" ht="15">
      <c r="A131" s="134" t="s">
        <v>118</v>
      </c>
      <c r="B131" s="135"/>
      <c r="C131" s="136" t="s">
        <v>207</v>
      </c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8"/>
    </row>
    <row r="132" ht="75">
      <c r="A132" s="139" t="s">
        <v>17</v>
      </c>
      <c r="B132" s="122" t="s">
        <v>190</v>
      </c>
      <c r="C132" s="140" t="s">
        <v>208</v>
      </c>
      <c r="D132" s="134" t="s">
        <v>30</v>
      </c>
      <c r="E132" s="134" t="s">
        <v>123</v>
      </c>
      <c r="F132" s="134" t="s">
        <v>209</v>
      </c>
      <c r="G132" s="134" t="s">
        <v>32</v>
      </c>
      <c r="H132" s="134">
        <v>1911</v>
      </c>
      <c r="I132" s="134" t="s">
        <v>32</v>
      </c>
      <c r="J132" s="134" t="s">
        <v>193</v>
      </c>
      <c r="K132" s="134">
        <v>7643</v>
      </c>
      <c r="L132" s="134">
        <v>7643</v>
      </c>
      <c r="M132" s="134" t="s">
        <v>194</v>
      </c>
      <c r="N132" s="134" t="s">
        <v>32</v>
      </c>
    </row>
    <row r="133" ht="105">
      <c r="A133" s="139" t="s">
        <v>129</v>
      </c>
      <c r="B133" s="122" t="s">
        <v>190</v>
      </c>
      <c r="C133" s="140" t="s">
        <v>210</v>
      </c>
      <c r="D133" s="134" t="s">
        <v>30</v>
      </c>
      <c r="E133" s="134" t="s">
        <v>123</v>
      </c>
      <c r="F133" s="134" t="s">
        <v>209</v>
      </c>
      <c r="G133" s="134">
        <v>3146</v>
      </c>
      <c r="H133" s="134">
        <v>3146</v>
      </c>
      <c r="I133" s="134" t="s">
        <v>32</v>
      </c>
      <c r="J133" s="134" t="s">
        <v>193</v>
      </c>
      <c r="K133" s="134">
        <v>12584</v>
      </c>
      <c r="L133" s="134">
        <v>12584</v>
      </c>
      <c r="M133" s="134" t="s">
        <v>194</v>
      </c>
      <c r="N133" s="134" t="s">
        <v>32</v>
      </c>
    </row>
    <row r="134" ht="15">
      <c r="A134" s="131" t="s">
        <v>211</v>
      </c>
      <c r="B134" s="132"/>
      <c r="C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3"/>
    </row>
    <row r="135" ht="15">
      <c r="A135" s="141" t="s">
        <v>118</v>
      </c>
      <c r="B135" s="142"/>
      <c r="C135" s="143" t="s">
        <v>212</v>
      </c>
      <c r="D135" s="144"/>
      <c r="E135" s="144"/>
      <c r="F135" s="144"/>
      <c r="G135" s="144"/>
      <c r="H135" s="144"/>
      <c r="I135" s="144"/>
      <c r="J135" s="144"/>
      <c r="K135" s="144"/>
      <c r="L135" s="144"/>
      <c r="M135" s="144"/>
      <c r="N135" s="145"/>
    </row>
    <row r="136" ht="75">
      <c r="A136" s="146" t="s">
        <v>17</v>
      </c>
      <c r="B136" s="52" t="s">
        <v>190</v>
      </c>
      <c r="C136" s="147" t="s">
        <v>213</v>
      </c>
      <c r="D136" s="141" t="s">
        <v>30</v>
      </c>
      <c r="E136" s="141" t="s">
        <v>123</v>
      </c>
      <c r="F136" s="141" t="s">
        <v>214</v>
      </c>
      <c r="G136" s="141">
        <v>30.899999999999999</v>
      </c>
      <c r="H136" s="141">
        <v>30.899999999999999</v>
      </c>
      <c r="I136" s="141" t="s">
        <v>32</v>
      </c>
      <c r="J136" s="141" t="s">
        <v>193</v>
      </c>
      <c r="K136" s="141">
        <v>123.59999999999999</v>
      </c>
      <c r="L136" s="141">
        <v>123.59999999999999</v>
      </c>
      <c r="M136" s="141" t="s">
        <v>194</v>
      </c>
      <c r="N136" s="141" t="s">
        <v>32</v>
      </c>
    </row>
    <row r="137" ht="15">
      <c r="A137" s="131" t="s">
        <v>215</v>
      </c>
      <c r="B137" s="132"/>
      <c r="C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3"/>
    </row>
    <row r="138" ht="15">
      <c r="A138" s="141" t="s">
        <v>118</v>
      </c>
      <c r="B138" s="142"/>
      <c r="C138" s="143" t="s">
        <v>216</v>
      </c>
      <c r="D138" s="144"/>
      <c r="E138" s="144"/>
      <c r="F138" s="144"/>
      <c r="G138" s="144"/>
      <c r="H138" s="144"/>
      <c r="I138" s="144"/>
      <c r="J138" s="144"/>
      <c r="K138" s="144"/>
      <c r="L138" s="144"/>
      <c r="M138" s="144"/>
      <c r="N138" s="145"/>
    </row>
    <row r="139" ht="60">
      <c r="A139" s="146" t="s">
        <v>17</v>
      </c>
      <c r="B139" s="52" t="s">
        <v>190</v>
      </c>
      <c r="C139" s="147" t="s">
        <v>217</v>
      </c>
      <c r="D139" s="141" t="s">
        <v>30</v>
      </c>
      <c r="E139" s="141" t="s">
        <v>123</v>
      </c>
      <c r="F139" s="141" t="s">
        <v>214</v>
      </c>
      <c r="G139" s="141">
        <v>206</v>
      </c>
      <c r="H139" s="141">
        <v>206</v>
      </c>
      <c r="I139" s="141" t="s">
        <v>32</v>
      </c>
      <c r="J139" s="141" t="s">
        <v>193</v>
      </c>
      <c r="K139" s="141">
        <v>824</v>
      </c>
      <c r="L139" s="141">
        <v>824</v>
      </c>
      <c r="M139" s="141" t="s">
        <v>194</v>
      </c>
      <c r="N139" s="141" t="s">
        <v>32</v>
      </c>
    </row>
    <row r="140" ht="15">
      <c r="A140" s="131" t="s">
        <v>218</v>
      </c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3"/>
    </row>
    <row r="141" ht="15">
      <c r="A141" s="141" t="s">
        <v>118</v>
      </c>
      <c r="B141" s="141"/>
      <c r="C141" s="148" t="s">
        <v>219</v>
      </c>
      <c r="D141" s="149"/>
      <c r="E141" s="149"/>
      <c r="F141" s="149"/>
      <c r="G141" s="149"/>
      <c r="H141" s="149"/>
      <c r="I141" s="149"/>
      <c r="J141" s="149"/>
      <c r="K141" s="149"/>
      <c r="L141" s="149"/>
      <c r="M141" s="149"/>
      <c r="N141" s="150"/>
    </row>
    <row r="142" ht="60">
      <c r="A142" s="146" t="s">
        <v>17</v>
      </c>
      <c r="B142" s="52" t="s">
        <v>190</v>
      </c>
      <c r="C142" s="147" t="s">
        <v>220</v>
      </c>
      <c r="D142" s="141" t="s">
        <v>30</v>
      </c>
      <c r="E142" s="141" t="s">
        <v>123</v>
      </c>
      <c r="F142" s="141" t="s">
        <v>214</v>
      </c>
      <c r="G142" s="141">
        <v>29.629999999999999</v>
      </c>
      <c r="H142" s="141">
        <v>29.629999999999999</v>
      </c>
      <c r="I142" s="141" t="s">
        <v>32</v>
      </c>
      <c r="J142" s="141" t="s">
        <v>193</v>
      </c>
      <c r="K142" s="141">
        <v>118.5</v>
      </c>
      <c r="L142" s="141">
        <v>118.5</v>
      </c>
      <c r="M142" s="141" t="s">
        <v>194</v>
      </c>
      <c r="N142" s="141" t="s">
        <v>32</v>
      </c>
    </row>
    <row r="143" ht="15">
      <c r="A143" s="151" t="s">
        <v>221</v>
      </c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3"/>
    </row>
    <row r="144" ht="15">
      <c r="A144" s="151" t="s">
        <v>222</v>
      </c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3"/>
    </row>
    <row r="145" ht="15">
      <c r="A145" s="154" t="s">
        <v>118</v>
      </c>
      <c r="B145" s="155"/>
      <c r="C145" s="156" t="s">
        <v>223</v>
      </c>
      <c r="D145" s="157"/>
      <c r="E145" s="157"/>
      <c r="F145" s="157"/>
      <c r="G145" s="157"/>
      <c r="H145" s="157"/>
      <c r="I145" s="157"/>
      <c r="J145" s="157"/>
      <c r="K145" s="157"/>
      <c r="L145" s="157"/>
      <c r="M145" s="157"/>
      <c r="N145" s="158"/>
    </row>
    <row r="146" ht="60">
      <c r="A146" s="159" t="s">
        <v>17</v>
      </c>
      <c r="B146" s="160" t="s">
        <v>190</v>
      </c>
      <c r="C146" s="161" t="s">
        <v>224</v>
      </c>
      <c r="D146" s="154" t="s">
        <v>22</v>
      </c>
      <c r="E146" s="154" t="s">
        <v>123</v>
      </c>
      <c r="F146" s="154" t="s">
        <v>192</v>
      </c>
      <c r="G146" s="154">
        <v>1794</v>
      </c>
      <c r="H146" s="154">
        <v>1794</v>
      </c>
      <c r="I146" s="154" t="s">
        <v>32</v>
      </c>
      <c r="J146" s="154" t="s">
        <v>193</v>
      </c>
      <c r="K146" s="154">
        <v>7176</v>
      </c>
      <c r="L146" s="154">
        <v>7176</v>
      </c>
      <c r="M146" s="154" t="s">
        <v>194</v>
      </c>
      <c r="N146" s="154" t="s">
        <v>32</v>
      </c>
    </row>
    <row r="147" ht="15">
      <c r="A147" s="151" t="s">
        <v>225</v>
      </c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3"/>
    </row>
    <row r="148" ht="15">
      <c r="A148" s="154" t="s">
        <v>118</v>
      </c>
      <c r="B148" s="155"/>
      <c r="C148" s="156" t="s">
        <v>223</v>
      </c>
      <c r="D148" s="157"/>
      <c r="E148" s="157"/>
      <c r="F148" s="157"/>
      <c r="G148" s="157"/>
      <c r="H148" s="157"/>
      <c r="I148" s="157"/>
      <c r="J148" s="157"/>
      <c r="K148" s="157"/>
      <c r="L148" s="157"/>
      <c r="M148" s="157"/>
      <c r="N148" s="158"/>
    </row>
    <row r="149" ht="60">
      <c r="A149" s="159" t="s">
        <v>17</v>
      </c>
      <c r="B149" s="160" t="s">
        <v>190</v>
      </c>
      <c r="C149" s="162" t="s">
        <v>226</v>
      </c>
      <c r="D149" s="154" t="s">
        <v>22</v>
      </c>
      <c r="E149" s="154" t="s">
        <v>123</v>
      </c>
      <c r="F149" s="154" t="s">
        <v>227</v>
      </c>
      <c r="G149" s="154">
        <v>25</v>
      </c>
      <c r="H149" s="154">
        <v>25</v>
      </c>
      <c r="I149" s="154" t="s">
        <v>32</v>
      </c>
      <c r="J149" s="154" t="s">
        <v>193</v>
      </c>
      <c r="K149" s="154">
        <v>100</v>
      </c>
      <c r="L149" s="154">
        <v>100</v>
      </c>
      <c r="M149" s="154" t="s">
        <v>194</v>
      </c>
      <c r="N149" s="154" t="s">
        <v>32</v>
      </c>
    </row>
    <row r="150" ht="15">
      <c r="A150" s="163" t="s">
        <v>228</v>
      </c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  <c r="L150" s="164"/>
      <c r="M150" s="164"/>
      <c r="N150" s="165"/>
    </row>
    <row r="151" ht="34.5" customHeight="1">
      <c r="A151" s="163" t="s">
        <v>229</v>
      </c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  <c r="L151" s="164"/>
      <c r="M151" s="164"/>
      <c r="N151" s="165"/>
    </row>
    <row r="152" ht="15">
      <c r="A152" s="166" t="s">
        <v>118</v>
      </c>
      <c r="B152" s="167" t="s">
        <v>230</v>
      </c>
      <c r="C152" s="168"/>
      <c r="D152" s="168"/>
      <c r="E152" s="168"/>
      <c r="F152" s="168"/>
      <c r="G152" s="168"/>
      <c r="H152" s="168"/>
      <c r="I152" s="168"/>
      <c r="J152" s="168"/>
      <c r="K152" s="168"/>
      <c r="L152" s="168"/>
      <c r="M152" s="168"/>
      <c r="N152" s="169"/>
    </row>
    <row r="153" ht="71.25">
      <c r="A153" s="170" t="s">
        <v>17</v>
      </c>
      <c r="B153" s="171" t="s">
        <v>20</v>
      </c>
      <c r="C153" s="172" t="s">
        <v>231</v>
      </c>
      <c r="D153" s="173" t="s">
        <v>122</v>
      </c>
      <c r="E153" s="173" t="s">
        <v>232</v>
      </c>
      <c r="F153" s="173" t="s">
        <v>51</v>
      </c>
      <c r="G153" s="174" t="s">
        <v>233</v>
      </c>
      <c r="H153" s="173">
        <v>4</v>
      </c>
      <c r="I153" s="174" t="s">
        <v>233</v>
      </c>
      <c r="J153" s="173" t="s">
        <v>234</v>
      </c>
      <c r="K153" s="173">
        <v>22</v>
      </c>
      <c r="L153" s="173">
        <v>22</v>
      </c>
      <c r="M153" s="174" t="s">
        <v>233</v>
      </c>
      <c r="N153" s="173"/>
    </row>
    <row r="154" ht="14.25">
      <c r="A154" s="175" t="s">
        <v>235</v>
      </c>
      <c r="B154" s="167" t="s">
        <v>236</v>
      </c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68"/>
      <c r="N154" s="169"/>
    </row>
    <row r="155" ht="71.25">
      <c r="A155" s="170" t="s">
        <v>237</v>
      </c>
      <c r="B155" s="171" t="s">
        <v>20</v>
      </c>
      <c r="C155" s="176" t="s">
        <v>238</v>
      </c>
      <c r="D155" s="173" t="s">
        <v>122</v>
      </c>
      <c r="E155" s="173" t="s">
        <v>232</v>
      </c>
      <c r="F155" s="173" t="s">
        <v>51</v>
      </c>
      <c r="G155" s="174" t="s">
        <v>233</v>
      </c>
      <c r="H155" s="173">
        <v>600</v>
      </c>
      <c r="I155" s="174" t="s">
        <v>233</v>
      </c>
      <c r="J155" s="173" t="s">
        <v>239</v>
      </c>
      <c r="K155" s="173">
        <v>600</v>
      </c>
      <c r="L155" s="173">
        <v>600</v>
      </c>
      <c r="M155" s="174" t="s">
        <v>233</v>
      </c>
      <c r="N155" s="173"/>
    </row>
    <row r="156" ht="15">
      <c r="A156" s="163" t="s">
        <v>240</v>
      </c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  <c r="L156" s="164"/>
      <c r="M156" s="164"/>
      <c r="N156" s="165"/>
    </row>
    <row r="157" ht="15">
      <c r="A157" s="177" t="s">
        <v>118</v>
      </c>
      <c r="B157" s="167" t="s">
        <v>241</v>
      </c>
      <c r="C157" s="168"/>
      <c r="D157" s="168"/>
      <c r="E157" s="168"/>
      <c r="F157" s="168"/>
      <c r="G157" s="168"/>
      <c r="H157" s="168"/>
      <c r="I157" s="168"/>
      <c r="J157" s="168"/>
      <c r="K157" s="168"/>
      <c r="L157" s="168"/>
      <c r="M157" s="168"/>
      <c r="N157" s="169"/>
    </row>
    <row r="158" ht="135">
      <c r="A158" s="170" t="s">
        <v>17</v>
      </c>
      <c r="B158" s="178" t="s">
        <v>20</v>
      </c>
      <c r="C158" s="179" t="s">
        <v>242</v>
      </c>
      <c r="D158" s="180" t="s">
        <v>122</v>
      </c>
      <c r="E158" s="180" t="s">
        <v>232</v>
      </c>
      <c r="F158" s="180" t="s">
        <v>169</v>
      </c>
      <c r="G158" s="181" t="s">
        <v>233</v>
      </c>
      <c r="H158" s="180">
        <v>6</v>
      </c>
      <c r="I158" s="181" t="s">
        <v>233</v>
      </c>
      <c r="J158" s="182" t="s">
        <v>243</v>
      </c>
      <c r="K158" s="180">
        <v>40</v>
      </c>
      <c r="L158" s="180">
        <v>40</v>
      </c>
      <c r="M158" s="181" t="s">
        <v>233</v>
      </c>
      <c r="N158" s="181" t="s">
        <v>233</v>
      </c>
    </row>
    <row r="159" ht="14.25">
      <c r="A159" s="173" t="s">
        <v>235</v>
      </c>
      <c r="B159" s="183" t="s">
        <v>244</v>
      </c>
      <c r="C159" s="184"/>
      <c r="D159" s="184"/>
      <c r="E159" s="184"/>
      <c r="F159" s="184"/>
      <c r="G159" s="184"/>
      <c r="H159" s="184"/>
      <c r="I159" s="184"/>
      <c r="J159" s="184"/>
      <c r="K159" s="184"/>
      <c r="L159" s="184"/>
      <c r="M159" s="184"/>
      <c r="N159" s="185"/>
    </row>
    <row r="160" ht="42.75">
      <c r="A160" s="173" t="s">
        <v>26</v>
      </c>
      <c r="B160" s="178" t="s">
        <v>20</v>
      </c>
      <c r="C160" s="179" t="s">
        <v>245</v>
      </c>
      <c r="D160" s="180" t="s">
        <v>122</v>
      </c>
      <c r="E160" s="180" t="s">
        <v>232</v>
      </c>
      <c r="F160" s="180" t="s">
        <v>45</v>
      </c>
      <c r="G160" s="181" t="s">
        <v>233</v>
      </c>
      <c r="H160" s="180">
        <v>290</v>
      </c>
      <c r="I160" s="181" t="s">
        <v>233</v>
      </c>
      <c r="J160" s="180" t="s">
        <v>246</v>
      </c>
      <c r="K160" s="180">
        <v>1127</v>
      </c>
      <c r="L160" s="180">
        <v>1127</v>
      </c>
      <c r="M160" s="181" t="s">
        <v>233</v>
      </c>
      <c r="N160" s="181" t="s">
        <v>233</v>
      </c>
    </row>
    <row r="161" ht="15">
      <c r="A161" s="186" t="s">
        <v>247</v>
      </c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8"/>
    </row>
    <row r="162" ht="15">
      <c r="A162" s="186" t="s">
        <v>248</v>
      </c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8"/>
    </row>
    <row r="163" ht="15">
      <c r="A163" s="189" t="s">
        <v>118</v>
      </c>
      <c r="B163" s="190" t="s">
        <v>249</v>
      </c>
      <c r="C163" s="191"/>
      <c r="D163" s="191"/>
      <c r="E163" s="191"/>
      <c r="F163" s="191"/>
      <c r="G163" s="191"/>
      <c r="H163" s="191"/>
      <c r="I163" s="191"/>
      <c r="J163" s="191"/>
      <c r="K163" s="191"/>
      <c r="L163" s="191"/>
      <c r="M163" s="191"/>
      <c r="N163" s="192"/>
    </row>
    <row r="164" ht="30">
      <c r="A164" s="193" t="s">
        <v>17</v>
      </c>
      <c r="B164" s="178" t="s">
        <v>20</v>
      </c>
      <c r="C164" s="194" t="s">
        <v>250</v>
      </c>
      <c r="D164" s="189" t="s">
        <v>22</v>
      </c>
      <c r="E164" s="189" t="s">
        <v>23</v>
      </c>
      <c r="F164" s="189" t="s">
        <v>251</v>
      </c>
      <c r="G164" s="189">
        <v>0</v>
      </c>
      <c r="H164" s="189">
        <v>0</v>
      </c>
      <c r="I164" s="189" t="s">
        <v>32</v>
      </c>
      <c r="J164" s="189" t="s">
        <v>252</v>
      </c>
      <c r="K164" s="195">
        <v>9123.5900000000001</v>
      </c>
      <c r="L164" s="195">
        <v>9123.5900000000001</v>
      </c>
      <c r="M164" s="189" t="s">
        <v>32</v>
      </c>
      <c r="N164" s="189"/>
    </row>
    <row r="165" ht="45">
      <c r="A165" s="189" t="s">
        <v>129</v>
      </c>
      <c r="B165" s="178" t="s">
        <v>20</v>
      </c>
      <c r="C165" s="194" t="s">
        <v>253</v>
      </c>
      <c r="D165" s="189" t="s">
        <v>22</v>
      </c>
      <c r="E165" s="189" t="s">
        <v>23</v>
      </c>
      <c r="F165" s="189" t="s">
        <v>169</v>
      </c>
      <c r="G165" s="189">
        <v>2</v>
      </c>
      <c r="H165" s="189">
        <v>2</v>
      </c>
      <c r="I165" s="189" t="s">
        <v>32</v>
      </c>
      <c r="J165" s="196" t="s">
        <v>254</v>
      </c>
      <c r="K165" s="189">
        <v>7</v>
      </c>
      <c r="L165" s="189">
        <v>7</v>
      </c>
      <c r="M165" s="189" t="s">
        <v>32</v>
      </c>
      <c r="N165" s="189"/>
    </row>
    <row r="166" ht="15">
      <c r="A166" s="186" t="s">
        <v>255</v>
      </c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188"/>
    </row>
    <row r="167" ht="15">
      <c r="A167" s="189" t="s">
        <v>118</v>
      </c>
      <c r="B167" s="190" t="s">
        <v>256</v>
      </c>
      <c r="C167" s="191"/>
      <c r="D167" s="191"/>
      <c r="E167" s="191"/>
      <c r="F167" s="191"/>
      <c r="G167" s="191"/>
      <c r="H167" s="191"/>
      <c r="I167" s="191"/>
      <c r="J167" s="191"/>
      <c r="K167" s="191"/>
      <c r="L167" s="191"/>
      <c r="M167" s="191"/>
      <c r="N167" s="192"/>
    </row>
    <row r="168" ht="45">
      <c r="A168" s="193" t="s">
        <v>17</v>
      </c>
      <c r="B168" s="178" t="s">
        <v>20</v>
      </c>
      <c r="C168" s="194" t="s">
        <v>257</v>
      </c>
      <c r="D168" s="189" t="s">
        <v>22</v>
      </c>
      <c r="E168" s="196" t="s">
        <v>232</v>
      </c>
      <c r="F168" s="189" t="s">
        <v>251</v>
      </c>
      <c r="G168" s="189">
        <v>1</v>
      </c>
      <c r="H168" s="189">
        <v>1</v>
      </c>
      <c r="I168" s="189" t="s">
        <v>32</v>
      </c>
      <c r="J168" s="189" t="s">
        <v>258</v>
      </c>
      <c r="K168" s="189">
        <v>1</v>
      </c>
      <c r="L168" s="189">
        <v>1</v>
      </c>
      <c r="M168" s="189" t="s">
        <v>32</v>
      </c>
      <c r="N168" s="189"/>
    </row>
    <row r="169" ht="15">
      <c r="A169" s="189" t="s">
        <v>235</v>
      </c>
      <c r="B169" s="197" t="s">
        <v>259</v>
      </c>
      <c r="C169" s="198"/>
      <c r="D169" s="198"/>
      <c r="E169" s="198"/>
      <c r="F169" s="198"/>
      <c r="G169" s="198"/>
      <c r="H169" s="198"/>
      <c r="I169" s="198"/>
      <c r="J169" s="198"/>
      <c r="K169" s="198"/>
      <c r="L169" s="198"/>
      <c r="M169" s="198"/>
      <c r="N169" s="199"/>
    </row>
    <row r="170" ht="45">
      <c r="A170" s="189" t="s">
        <v>26</v>
      </c>
      <c r="B170" s="200" t="s">
        <v>20</v>
      </c>
      <c r="C170" s="201" t="s">
        <v>260</v>
      </c>
      <c r="D170" s="189" t="s">
        <v>22</v>
      </c>
      <c r="E170" s="189" t="s">
        <v>261</v>
      </c>
      <c r="F170" s="189" t="s">
        <v>262</v>
      </c>
      <c r="G170" s="189">
        <v>0</v>
      </c>
      <c r="H170" s="189">
        <v>0</v>
      </c>
      <c r="I170" s="189" t="s">
        <v>32</v>
      </c>
      <c r="J170" s="189" t="s">
        <v>258</v>
      </c>
      <c r="K170" s="189">
        <v>1</v>
      </c>
      <c r="L170" s="189">
        <v>1</v>
      </c>
      <c r="M170" s="189"/>
      <c r="N170" s="189"/>
    </row>
    <row r="171" ht="15">
      <c r="A171" s="189" t="s">
        <v>263</v>
      </c>
      <c r="B171" s="202" t="s">
        <v>264</v>
      </c>
      <c r="C171" s="203"/>
      <c r="D171" s="203"/>
      <c r="E171" s="203"/>
      <c r="F171" s="203"/>
      <c r="G171" s="203"/>
      <c r="H171" s="203"/>
      <c r="I171" s="203"/>
      <c r="J171" s="203"/>
      <c r="K171" s="203"/>
      <c r="L171" s="203"/>
      <c r="M171" s="203"/>
      <c r="N171" s="204"/>
    </row>
    <row r="172" ht="12.75" customHeight="1">
      <c r="A172" s="189" t="s">
        <v>39</v>
      </c>
      <c r="B172" s="200" t="s">
        <v>20</v>
      </c>
      <c r="C172" s="201" t="s">
        <v>265</v>
      </c>
      <c r="D172" s="189" t="s">
        <v>22</v>
      </c>
      <c r="E172" s="196" t="s">
        <v>232</v>
      </c>
      <c r="F172" s="189" t="s">
        <v>42</v>
      </c>
      <c r="G172" s="189">
        <v>9</v>
      </c>
      <c r="H172" s="189">
        <v>9</v>
      </c>
      <c r="I172" s="189" t="s">
        <v>32</v>
      </c>
      <c r="J172" s="189" t="s">
        <v>266</v>
      </c>
      <c r="K172" s="189">
        <v>9</v>
      </c>
      <c r="L172" s="189">
        <v>9</v>
      </c>
      <c r="M172" s="189"/>
      <c r="N172" s="189"/>
    </row>
    <row r="173" ht="12.75" customHeight="1">
      <c r="A173" s="189" t="s">
        <v>267</v>
      </c>
      <c r="B173" s="205" t="s">
        <v>268</v>
      </c>
      <c r="C173" s="206"/>
      <c r="D173" s="206"/>
      <c r="E173" s="206"/>
      <c r="F173" s="206"/>
      <c r="G173" s="206"/>
      <c r="H173" s="206"/>
      <c r="I173" s="206"/>
      <c r="J173" s="206"/>
      <c r="K173" s="206"/>
      <c r="L173" s="206"/>
      <c r="M173" s="206"/>
      <c r="N173" s="207"/>
    </row>
    <row r="174" ht="38.25" customHeight="1">
      <c r="A174" s="189" t="s">
        <v>47</v>
      </c>
      <c r="B174" s="200" t="s">
        <v>20</v>
      </c>
      <c r="C174" s="201" t="s">
        <v>269</v>
      </c>
      <c r="D174" s="189" t="s">
        <v>22</v>
      </c>
      <c r="E174" s="196" t="s">
        <v>232</v>
      </c>
      <c r="F174" s="189" t="s">
        <v>51</v>
      </c>
      <c r="G174" s="189">
        <v>12</v>
      </c>
      <c r="H174" s="189">
        <v>12</v>
      </c>
      <c r="I174" s="189" t="s">
        <v>32</v>
      </c>
      <c r="J174" s="189" t="s">
        <v>270</v>
      </c>
      <c r="K174" s="189">
        <v>20</v>
      </c>
      <c r="L174" s="189">
        <v>20</v>
      </c>
      <c r="M174" s="189"/>
      <c r="N174" s="189"/>
    </row>
    <row r="175" ht="12.75" customHeight="1">
      <c r="A175" s="208" t="s">
        <v>271</v>
      </c>
      <c r="B175" s="209"/>
      <c r="C175" s="209"/>
      <c r="D175" s="209"/>
      <c r="E175" s="209"/>
      <c r="F175" s="209"/>
      <c r="G175" s="209"/>
      <c r="H175" s="209"/>
      <c r="I175" s="209"/>
      <c r="J175" s="209"/>
      <c r="K175" s="209"/>
      <c r="L175" s="209"/>
      <c r="M175" s="209"/>
      <c r="N175" s="210"/>
    </row>
    <row r="176" ht="12.75" customHeight="1">
      <c r="A176" s="208" t="s">
        <v>272</v>
      </c>
      <c r="B176" s="209"/>
      <c r="C176" s="209"/>
      <c r="D176" s="209"/>
      <c r="E176" s="209"/>
      <c r="F176" s="209"/>
      <c r="G176" s="209"/>
      <c r="H176" s="209"/>
      <c r="I176" s="209"/>
      <c r="J176" s="209"/>
      <c r="K176" s="209"/>
      <c r="L176" s="209"/>
      <c r="M176" s="209"/>
      <c r="N176" s="210"/>
    </row>
    <row r="177" ht="12.75" customHeight="1">
      <c r="A177" s="211" t="s">
        <v>118</v>
      </c>
      <c r="B177" s="212"/>
      <c r="C177" s="213" t="s">
        <v>273</v>
      </c>
      <c r="D177" s="214"/>
      <c r="E177" s="214"/>
      <c r="F177" s="214"/>
      <c r="G177" s="214"/>
      <c r="H177" s="214"/>
      <c r="I177" s="214"/>
      <c r="J177" s="214"/>
      <c r="K177" s="214"/>
      <c r="L177" s="214"/>
      <c r="M177" s="214"/>
      <c r="N177" s="215"/>
    </row>
    <row r="178" ht="69.75" customHeight="1">
      <c r="A178" s="216" t="s">
        <v>17</v>
      </c>
      <c r="B178" s="217" t="s">
        <v>274</v>
      </c>
      <c r="C178" s="218" t="s">
        <v>275</v>
      </c>
      <c r="D178" s="211" t="s">
        <v>30</v>
      </c>
      <c r="E178" s="211" t="s">
        <v>276</v>
      </c>
      <c r="F178" s="211" t="s">
        <v>277</v>
      </c>
      <c r="G178" s="211">
        <v>0</v>
      </c>
      <c r="H178" s="211">
        <v>0</v>
      </c>
      <c r="I178" s="211" t="s">
        <v>32</v>
      </c>
      <c r="J178" s="211" t="s">
        <v>32</v>
      </c>
      <c r="K178" s="211">
        <v>4.7999999999999998</v>
      </c>
      <c r="L178" s="211">
        <v>4.7999999999999998</v>
      </c>
      <c r="M178" s="211"/>
      <c r="N178" s="211" t="s">
        <v>278</v>
      </c>
    </row>
    <row r="179" ht="12.75" customHeight="1">
      <c r="A179" s="208" t="s">
        <v>279</v>
      </c>
      <c r="B179" s="209"/>
      <c r="C179" s="209"/>
      <c r="D179" s="209"/>
      <c r="E179" s="209"/>
      <c r="F179" s="209"/>
      <c r="G179" s="209"/>
      <c r="H179" s="209"/>
      <c r="I179" s="209"/>
      <c r="J179" s="209"/>
      <c r="K179" s="209"/>
      <c r="L179" s="209"/>
      <c r="M179" s="209"/>
      <c r="N179" s="210"/>
    </row>
    <row r="180" ht="12.75" customHeight="1">
      <c r="A180" s="211" t="s">
        <v>118</v>
      </c>
      <c r="B180" s="212"/>
      <c r="C180" s="213" t="s">
        <v>280</v>
      </c>
      <c r="D180" s="214"/>
      <c r="E180" s="214"/>
      <c r="F180" s="214"/>
      <c r="G180" s="214"/>
      <c r="H180" s="214"/>
      <c r="I180" s="214"/>
      <c r="J180" s="214"/>
      <c r="K180" s="214"/>
      <c r="L180" s="214"/>
      <c r="M180" s="214"/>
      <c r="N180" s="215"/>
    </row>
    <row r="181" ht="107.25" customHeight="1">
      <c r="A181" s="216" t="s">
        <v>17</v>
      </c>
      <c r="B181" s="52" t="s">
        <v>274</v>
      </c>
      <c r="C181" s="218" t="s">
        <v>281</v>
      </c>
      <c r="D181" s="211" t="s">
        <v>30</v>
      </c>
      <c r="E181" s="211" t="s">
        <v>276</v>
      </c>
      <c r="F181" s="211" t="s">
        <v>277</v>
      </c>
      <c r="G181" s="211">
        <v>0</v>
      </c>
      <c r="H181" s="211">
        <v>0</v>
      </c>
      <c r="I181" s="211" t="s">
        <v>32</v>
      </c>
      <c r="J181" s="211" t="s">
        <v>32</v>
      </c>
      <c r="K181" s="211">
        <v>7</v>
      </c>
      <c r="L181" s="211">
        <v>7</v>
      </c>
      <c r="M181" s="211"/>
      <c r="N181" s="211" t="s">
        <v>282</v>
      </c>
    </row>
    <row r="182" ht="12.75" customHeight="1">
      <c r="A182" s="219" t="s">
        <v>283</v>
      </c>
      <c r="B182" s="220"/>
      <c r="C182" s="220"/>
      <c r="D182" s="220"/>
      <c r="E182" s="220"/>
      <c r="F182" s="220"/>
      <c r="G182" s="220"/>
      <c r="H182" s="220"/>
      <c r="I182" s="220"/>
      <c r="J182" s="220"/>
      <c r="K182" s="220"/>
      <c r="L182" s="220"/>
      <c r="M182" s="220"/>
      <c r="N182" s="221"/>
    </row>
    <row r="183" ht="12.75" customHeight="1">
      <c r="A183" s="219" t="s">
        <v>284</v>
      </c>
      <c r="B183" s="220"/>
      <c r="C183" s="220"/>
      <c r="D183" s="220"/>
      <c r="E183" s="220"/>
      <c r="F183" s="220"/>
      <c r="G183" s="220"/>
      <c r="H183" s="220"/>
      <c r="I183" s="220"/>
      <c r="J183" s="220"/>
      <c r="K183" s="220"/>
      <c r="L183" s="220"/>
      <c r="M183" s="220"/>
      <c r="N183" s="221"/>
    </row>
    <row r="184" ht="12.75" customHeight="1">
      <c r="A184" s="222" t="s">
        <v>118</v>
      </c>
      <c r="B184" s="223" t="s">
        <v>285</v>
      </c>
      <c r="C184" s="224"/>
      <c r="D184" s="224"/>
      <c r="E184" s="224"/>
      <c r="F184" s="224"/>
      <c r="G184" s="224"/>
      <c r="H184" s="224"/>
      <c r="I184" s="224"/>
      <c r="J184" s="224"/>
      <c r="K184" s="224"/>
      <c r="L184" s="224"/>
      <c r="M184" s="224"/>
      <c r="N184" s="225"/>
    </row>
    <row r="185" ht="191.25" customHeight="1">
      <c r="A185" s="222" t="s">
        <v>66</v>
      </c>
      <c r="B185" s="200" t="s">
        <v>286</v>
      </c>
      <c r="C185" s="226" t="s">
        <v>287</v>
      </c>
      <c r="D185" s="227" t="s">
        <v>122</v>
      </c>
      <c r="E185" s="227" t="s">
        <v>288</v>
      </c>
      <c r="F185" s="227" t="s">
        <v>289</v>
      </c>
      <c r="G185" s="227">
        <v>146.77000000000001</v>
      </c>
      <c r="H185" s="227">
        <v>146.77000000000001</v>
      </c>
      <c r="I185" s="228" t="s">
        <v>233</v>
      </c>
      <c r="J185" s="222" t="s">
        <v>290</v>
      </c>
      <c r="K185" s="227">
        <v>146.77000000000001</v>
      </c>
      <c r="L185" s="227">
        <v>146.77000000000001</v>
      </c>
      <c r="M185" s="229" t="s">
        <v>233</v>
      </c>
      <c r="N185" s="229" t="s">
        <v>233</v>
      </c>
    </row>
    <row r="186" ht="12.75" customHeight="1">
      <c r="A186" s="219" t="s">
        <v>291</v>
      </c>
      <c r="B186" s="220"/>
      <c r="C186" s="220"/>
      <c r="D186" s="220"/>
      <c r="E186" s="220"/>
      <c r="F186" s="220"/>
      <c r="G186" s="220"/>
      <c r="H186" s="220"/>
      <c r="I186" s="220"/>
      <c r="J186" s="220"/>
      <c r="K186" s="220"/>
      <c r="L186" s="220"/>
      <c r="M186" s="220"/>
      <c r="N186" s="221"/>
    </row>
    <row r="187" ht="12.75" customHeight="1">
      <c r="A187" s="222" t="s">
        <v>118</v>
      </c>
      <c r="B187" s="230" t="s">
        <v>292</v>
      </c>
      <c r="C187" s="231" t="s">
        <v>293</v>
      </c>
      <c r="D187" s="232"/>
      <c r="E187" s="232"/>
      <c r="F187" s="232"/>
      <c r="G187" s="232"/>
      <c r="H187" s="232"/>
      <c r="I187" s="232"/>
      <c r="J187" s="232"/>
      <c r="K187" s="232"/>
      <c r="L187" s="232"/>
      <c r="M187" s="232"/>
      <c r="N187" s="233"/>
    </row>
    <row r="188" ht="153.75" customHeight="1">
      <c r="A188" s="222" t="s">
        <v>66</v>
      </c>
      <c r="B188" s="200" t="s">
        <v>286</v>
      </c>
      <c r="C188" s="226" t="s">
        <v>294</v>
      </c>
      <c r="D188" s="227" t="s">
        <v>122</v>
      </c>
      <c r="E188" s="227" t="s">
        <v>288</v>
      </c>
      <c r="F188" s="227" t="s">
        <v>289</v>
      </c>
      <c r="G188" s="227">
        <v>146.77000000000001</v>
      </c>
      <c r="H188" s="227">
        <v>146.77000000000001</v>
      </c>
      <c r="I188" s="222"/>
      <c r="J188" s="222" t="s">
        <v>290</v>
      </c>
      <c r="K188" s="227">
        <v>146.77000000000001</v>
      </c>
      <c r="L188" s="227">
        <v>146.77000000000001</v>
      </c>
      <c r="M188" s="227"/>
      <c r="N188" s="227"/>
    </row>
    <row r="189" ht="12.75" customHeight="1">
      <c r="A189" s="234" t="s">
        <v>295</v>
      </c>
      <c r="B189" s="235"/>
      <c r="C189" s="235"/>
      <c r="D189" s="235"/>
      <c r="E189" s="235"/>
      <c r="F189" s="235"/>
      <c r="G189" s="235"/>
      <c r="H189" s="235"/>
      <c r="I189" s="235"/>
      <c r="J189" s="235"/>
      <c r="K189" s="235"/>
      <c r="L189" s="235"/>
      <c r="M189" s="235"/>
      <c r="N189" s="236"/>
    </row>
    <row r="190" ht="12.75" customHeight="1">
      <c r="A190" s="234" t="s">
        <v>296</v>
      </c>
      <c r="B190" s="235"/>
      <c r="C190" s="235"/>
      <c r="D190" s="235"/>
      <c r="E190" s="235"/>
      <c r="F190" s="235"/>
      <c r="G190" s="235"/>
      <c r="H190" s="235"/>
      <c r="I190" s="235"/>
      <c r="J190" s="235"/>
      <c r="K190" s="235"/>
      <c r="L190" s="235"/>
      <c r="M190" s="235"/>
      <c r="N190" s="236"/>
    </row>
    <row r="191" ht="42" customHeight="1">
      <c r="A191" s="237" t="s">
        <v>118</v>
      </c>
      <c r="B191" s="238"/>
      <c r="C191" s="239" t="s">
        <v>297</v>
      </c>
      <c r="D191" s="240"/>
      <c r="E191" s="240"/>
      <c r="F191" s="240"/>
      <c r="G191" s="240"/>
      <c r="H191" s="240"/>
      <c r="I191" s="240"/>
      <c r="J191" s="240"/>
      <c r="K191" s="240"/>
      <c r="L191" s="240"/>
      <c r="M191" s="240"/>
      <c r="N191" s="241"/>
    </row>
    <row r="192" ht="100.5" customHeight="1">
      <c r="A192" s="242" t="s">
        <v>17</v>
      </c>
      <c r="B192" s="217" t="s">
        <v>274</v>
      </c>
      <c r="C192" s="243" t="s">
        <v>298</v>
      </c>
      <c r="D192" s="237" t="s">
        <v>22</v>
      </c>
      <c r="E192" s="237" t="s">
        <v>123</v>
      </c>
      <c r="F192" s="237" t="s">
        <v>277</v>
      </c>
      <c r="G192" s="237">
        <v>0</v>
      </c>
      <c r="H192" s="237">
        <v>0</v>
      </c>
      <c r="I192" s="237" t="s">
        <v>32</v>
      </c>
      <c r="J192" s="237" t="s">
        <v>32</v>
      </c>
      <c r="K192" s="237">
        <v>100</v>
      </c>
      <c r="L192" s="237">
        <v>100</v>
      </c>
      <c r="M192" s="237"/>
      <c r="N192" s="237" t="s">
        <v>278</v>
      </c>
    </row>
    <row r="193" ht="42" customHeight="1">
      <c r="A193" s="237" t="s">
        <v>235</v>
      </c>
      <c r="B193" s="238"/>
      <c r="C193" s="239" t="s">
        <v>299</v>
      </c>
      <c r="D193" s="240"/>
      <c r="E193" s="240"/>
      <c r="F193" s="240"/>
      <c r="G193" s="240"/>
      <c r="H193" s="240"/>
      <c r="I193" s="240"/>
      <c r="J193" s="240"/>
      <c r="K193" s="240"/>
      <c r="L193" s="240"/>
      <c r="M193" s="240"/>
      <c r="N193" s="241"/>
    </row>
    <row r="194" ht="149.25" customHeight="1">
      <c r="A194" s="242" t="s">
        <v>26</v>
      </c>
      <c r="B194" s="217" t="s">
        <v>274</v>
      </c>
      <c r="C194" s="243" t="s">
        <v>300</v>
      </c>
      <c r="D194" s="237" t="s">
        <v>22</v>
      </c>
      <c r="E194" s="237" t="s">
        <v>261</v>
      </c>
      <c r="F194" s="237" t="s">
        <v>45</v>
      </c>
      <c r="G194" s="237">
        <v>0</v>
      </c>
      <c r="H194" s="237">
        <v>0</v>
      </c>
      <c r="I194" s="237" t="s">
        <v>32</v>
      </c>
      <c r="J194" s="237" t="s">
        <v>32</v>
      </c>
      <c r="K194" s="237">
        <v>1</v>
      </c>
      <c r="L194" s="237">
        <v>1</v>
      </c>
      <c r="M194" s="237"/>
      <c r="N194" s="237" t="s">
        <v>278</v>
      </c>
    </row>
    <row r="195" ht="42" customHeight="1">
      <c r="A195" s="234" t="s">
        <v>301</v>
      </c>
      <c r="B195" s="235"/>
      <c r="C195" s="235"/>
      <c r="D195" s="235"/>
      <c r="E195" s="235"/>
      <c r="F195" s="235"/>
      <c r="G195" s="235"/>
      <c r="H195" s="235"/>
      <c r="I195" s="235"/>
      <c r="J195" s="235"/>
      <c r="K195" s="235"/>
      <c r="L195" s="235"/>
      <c r="M195" s="235"/>
      <c r="N195" s="236"/>
    </row>
    <row r="196" ht="42" customHeight="1">
      <c r="A196" s="237" t="s">
        <v>118</v>
      </c>
      <c r="B196" s="238"/>
      <c r="C196" s="239" t="s">
        <v>302</v>
      </c>
      <c r="D196" s="240"/>
      <c r="E196" s="240"/>
      <c r="F196" s="240"/>
      <c r="G196" s="240"/>
      <c r="H196" s="240"/>
      <c r="I196" s="240"/>
      <c r="J196" s="240"/>
      <c r="K196" s="240"/>
      <c r="L196" s="240"/>
      <c r="M196" s="240"/>
      <c r="N196" s="241"/>
    </row>
    <row r="197" ht="88.5" customHeight="1">
      <c r="A197" s="242" t="s">
        <v>17</v>
      </c>
      <c r="B197" s="52" t="s">
        <v>274</v>
      </c>
      <c r="C197" s="243" t="s">
        <v>303</v>
      </c>
      <c r="D197" s="237" t="s">
        <v>22</v>
      </c>
      <c r="E197" s="237" t="s">
        <v>261</v>
      </c>
      <c r="F197" s="237" t="s">
        <v>45</v>
      </c>
      <c r="G197" s="237">
        <v>0</v>
      </c>
      <c r="H197" s="237">
        <v>0</v>
      </c>
      <c r="I197" s="237" t="s">
        <v>32</v>
      </c>
      <c r="J197" s="237" t="s">
        <v>32</v>
      </c>
      <c r="K197" s="237">
        <v>15</v>
      </c>
      <c r="L197" s="237">
        <v>15</v>
      </c>
      <c r="M197" s="237"/>
      <c r="N197" s="237" t="s">
        <v>278</v>
      </c>
    </row>
    <row r="198" ht="88.5" customHeight="1">
      <c r="A198" s="242" t="s">
        <v>26</v>
      </c>
      <c r="B198" s="52" t="s">
        <v>274</v>
      </c>
      <c r="C198" s="243" t="s">
        <v>304</v>
      </c>
      <c r="D198" s="237" t="s">
        <v>22</v>
      </c>
      <c r="E198" s="237" t="s">
        <v>261</v>
      </c>
      <c r="F198" s="237" t="s">
        <v>305</v>
      </c>
      <c r="G198" s="237">
        <v>0</v>
      </c>
      <c r="H198" s="237">
        <v>0</v>
      </c>
      <c r="I198" s="237" t="s">
        <v>32</v>
      </c>
      <c r="J198" s="237" t="s">
        <v>32</v>
      </c>
      <c r="K198" s="237">
        <v>267.10000000000002</v>
      </c>
      <c r="L198" s="237">
        <v>267.10000000000002</v>
      </c>
      <c r="M198" s="237"/>
      <c r="N198" s="237" t="s">
        <v>278</v>
      </c>
    </row>
  </sheetData>
  <mergeCells count="124">
    <mergeCell ref="A1:N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A5:N5"/>
    <mergeCell ref="A6:N6"/>
    <mergeCell ref="B7:N7"/>
    <mergeCell ref="A9:N9"/>
    <mergeCell ref="B10:N10"/>
    <mergeCell ref="B12:N12"/>
    <mergeCell ref="A14:N14"/>
    <mergeCell ref="B15:N15"/>
    <mergeCell ref="A18:N18"/>
    <mergeCell ref="B19:N19"/>
    <mergeCell ref="A21:N21"/>
    <mergeCell ref="B22:N22"/>
    <mergeCell ref="B24:N24"/>
    <mergeCell ref="A26:N26"/>
    <mergeCell ref="A27:N27"/>
    <mergeCell ref="A28:N28"/>
    <mergeCell ref="A31:N31"/>
    <mergeCell ref="A35:N35"/>
    <mergeCell ref="A36:N36"/>
    <mergeCell ref="A38:N38"/>
    <mergeCell ref="A46:N46"/>
    <mergeCell ref="A49:N49"/>
    <mergeCell ref="A50:N50"/>
    <mergeCell ref="A53:N53"/>
    <mergeCell ref="A54:N54"/>
    <mergeCell ref="A58:N58"/>
    <mergeCell ref="A59:N59"/>
    <mergeCell ref="A65:N65"/>
    <mergeCell ref="A66:N66"/>
    <mergeCell ref="A71:N71"/>
    <mergeCell ref="A72:N72"/>
    <mergeCell ref="B73:N73"/>
    <mergeCell ref="A75:N75"/>
    <mergeCell ref="C76:N76"/>
    <mergeCell ref="A80:N80"/>
    <mergeCell ref="C81:N81"/>
    <mergeCell ref="A85:N85"/>
    <mergeCell ref="C86:N86"/>
    <mergeCell ref="A88:N88"/>
    <mergeCell ref="A89:N89"/>
    <mergeCell ref="C90:N90"/>
    <mergeCell ref="A92:N92"/>
    <mergeCell ref="C93:N93"/>
    <mergeCell ref="A95:N95"/>
    <mergeCell ref="C96:N96"/>
    <mergeCell ref="A98:N98"/>
    <mergeCell ref="B99:N99"/>
    <mergeCell ref="A102:N102"/>
    <mergeCell ref="B103:N103"/>
    <mergeCell ref="A105:N105"/>
    <mergeCell ref="C106:N106"/>
    <mergeCell ref="A108:N108"/>
    <mergeCell ref="C109:N109"/>
    <mergeCell ref="A111:N111"/>
    <mergeCell ref="C112:N112"/>
    <mergeCell ref="A115:N115"/>
    <mergeCell ref="A116:N116"/>
    <mergeCell ref="C117:N117"/>
    <mergeCell ref="A120:N120"/>
    <mergeCell ref="C121:N121"/>
    <mergeCell ref="A123:N123"/>
    <mergeCell ref="C124:N124"/>
    <mergeCell ref="A126:N126"/>
    <mergeCell ref="C127:N127"/>
    <mergeCell ref="A129:N129"/>
    <mergeCell ref="A130:N130"/>
    <mergeCell ref="C131:N131"/>
    <mergeCell ref="A134:N134"/>
    <mergeCell ref="C135:N135"/>
    <mergeCell ref="A137:N137"/>
    <mergeCell ref="C138:N138"/>
    <mergeCell ref="A140:N140"/>
    <mergeCell ref="C141:N141"/>
    <mergeCell ref="A143:N143"/>
    <mergeCell ref="A144:N144"/>
    <mergeCell ref="C145:N145"/>
    <mergeCell ref="A147:N147"/>
    <mergeCell ref="C148:N148"/>
    <mergeCell ref="A150:N150"/>
    <mergeCell ref="A151:N151"/>
    <mergeCell ref="B152:N152"/>
    <mergeCell ref="B154:N154"/>
    <mergeCell ref="A156:N156"/>
    <mergeCell ref="B157:N157"/>
    <mergeCell ref="B159:N159"/>
    <mergeCell ref="A161:N161"/>
    <mergeCell ref="A162:N162"/>
    <mergeCell ref="B163:N163"/>
    <mergeCell ref="A166:N166"/>
    <mergeCell ref="B167:N167"/>
    <mergeCell ref="B169:N169"/>
    <mergeCell ref="B171:N171"/>
    <mergeCell ref="B173:N173"/>
    <mergeCell ref="A175:N175"/>
    <mergeCell ref="A176:N176"/>
    <mergeCell ref="C177:N177"/>
    <mergeCell ref="A179:N179"/>
    <mergeCell ref="C180:N180"/>
    <mergeCell ref="A182:N182"/>
    <mergeCell ref="A183:N183"/>
    <mergeCell ref="B184:N184"/>
    <mergeCell ref="A186:N186"/>
    <mergeCell ref="C187:N187"/>
    <mergeCell ref="A189:N189"/>
    <mergeCell ref="A190:N190"/>
    <mergeCell ref="C191:N191"/>
    <mergeCell ref="C193:N193"/>
    <mergeCell ref="A195:N195"/>
    <mergeCell ref="C196:N196"/>
  </mergeCells>
  <printOptions headings="0" gridLines="0"/>
  <pageMargins left="0.52000000000000002" right="0.29999999999999999" top="0.48999999999999999" bottom="0.28000000000000003" header="0.5" footer="0.14999999999999999"/>
  <pageSetup paperSize="9" scale="54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48"/>
    <outlinePr applyStyles="0" summaryBelow="1" summaryRight="1" showOutlineSymbols="1"/>
    <pageSetUpPr autoPageBreaks="1" fitToPage="0"/>
  </sheetPr>
  <sheetViews>
    <sheetView topLeftCell="A1" zoomScale="100" workbookViewId="0">
      <pane ySplit="2" topLeftCell="A3" activePane="bottomLeft" state="frozen"/>
      <selection activeCell="U16" activeCellId="0" sqref="U16"/>
    </sheetView>
  </sheetViews>
  <sheetFormatPr defaultColWidth="9" defaultRowHeight="12.75" customHeight="1"/>
  <cols>
    <col customWidth="1" min="1" max="1" style="244" width="5.8515625"/>
    <col customWidth="1" min="2" max="2" style="244" width="47.857142857142897"/>
    <col customWidth="1" min="3" max="3" style="244" width="15.1428571428571"/>
    <col customWidth="1" min="4" max="4" style="244" width="10.285714285714301"/>
    <col customWidth="1" min="5" max="5" style="244" width="11.285714285714301"/>
    <col customWidth="1" min="6" max="6" style="244" width="10.5714285714286"/>
    <col customWidth="1" min="7" max="7" style="244" width="10.4285714285714"/>
    <col customWidth="1" min="8" max="8" style="244" width="10.5714285714286"/>
    <col customWidth="1" min="9" max="9" style="244" width="9.8571428571428594"/>
    <col customWidth="1" min="15" max="15" width="21.714285714285701"/>
  </cols>
  <sheetData>
    <row r="1" ht="17.25">
      <c r="O1" s="245" t="s">
        <v>306</v>
      </c>
    </row>
    <row r="2" ht="52.5" customHeight="1">
      <c r="A2" s="246" t="s">
        <v>307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</row>
    <row r="3" s="0" customFormat="1" ht="18.75" customHeight="1">
      <c r="A3" s="247" t="s">
        <v>1</v>
      </c>
      <c r="B3" s="247" t="s">
        <v>3</v>
      </c>
      <c r="C3" s="247" t="s">
        <v>4</v>
      </c>
      <c r="D3" s="247" t="s">
        <v>308</v>
      </c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 t="s">
        <v>309</v>
      </c>
    </row>
    <row r="4" s="0" customFormat="1" ht="34.5" customHeight="1">
      <c r="A4" s="247"/>
      <c r="B4" s="247"/>
      <c r="C4" s="247"/>
      <c r="D4" s="247" t="s">
        <v>310</v>
      </c>
      <c r="E4" s="247" t="s">
        <v>311</v>
      </c>
      <c r="F4" s="247" t="s">
        <v>312</v>
      </c>
      <c r="G4" s="247" t="s">
        <v>313</v>
      </c>
      <c r="H4" s="247" t="s">
        <v>314</v>
      </c>
      <c r="I4" s="247" t="s">
        <v>315</v>
      </c>
      <c r="J4" s="247" t="s">
        <v>316</v>
      </c>
      <c r="K4" s="247" t="s">
        <v>317</v>
      </c>
      <c r="L4" s="247" t="s">
        <v>318</v>
      </c>
      <c r="M4" s="247" t="s">
        <v>319</v>
      </c>
      <c r="N4" s="247" t="s">
        <v>320</v>
      </c>
      <c r="O4" s="247"/>
    </row>
    <row r="5" s="0" customFormat="1" ht="15">
      <c r="A5" s="248">
        <v>1</v>
      </c>
      <c r="B5" s="248">
        <v>2</v>
      </c>
      <c r="C5" s="248">
        <v>3</v>
      </c>
      <c r="D5" s="248">
        <v>4</v>
      </c>
      <c r="E5" s="248">
        <v>5</v>
      </c>
      <c r="F5" s="248">
        <v>6</v>
      </c>
      <c r="G5" s="248">
        <v>7</v>
      </c>
      <c r="H5" s="248">
        <v>8</v>
      </c>
      <c r="I5" s="248">
        <v>9</v>
      </c>
      <c r="J5" s="248">
        <v>10</v>
      </c>
      <c r="K5" s="248">
        <v>11</v>
      </c>
      <c r="L5" s="248">
        <v>12</v>
      </c>
      <c r="M5" s="248">
        <v>13</v>
      </c>
      <c r="N5" s="248">
        <v>14</v>
      </c>
      <c r="O5" s="248">
        <v>15</v>
      </c>
    </row>
    <row r="6" s="0" customFormat="1" ht="15">
      <c r="A6" s="249" t="s">
        <v>116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</row>
    <row r="7" s="0" customFormat="1" ht="15">
      <c r="A7" s="249" t="s">
        <v>125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</row>
    <row r="8" s="0" customFormat="1" ht="15">
      <c r="A8" s="250" t="s">
        <v>118</v>
      </c>
      <c r="B8" s="251" t="s">
        <v>321</v>
      </c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</row>
    <row r="9" s="0" customFormat="1" ht="42.75" customHeight="1">
      <c r="A9" s="250" t="s">
        <v>17</v>
      </c>
      <c r="B9" s="251" t="s">
        <v>322</v>
      </c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</row>
    <row r="10" s="0" customFormat="1" ht="15">
      <c r="A10" s="250"/>
      <c r="B10" s="252" t="s">
        <v>323</v>
      </c>
      <c r="C10" s="250" t="s">
        <v>122</v>
      </c>
      <c r="D10" s="250" t="s">
        <v>32</v>
      </c>
      <c r="E10" s="250" t="s">
        <v>32</v>
      </c>
      <c r="F10" s="250">
        <v>25</v>
      </c>
      <c r="G10" s="250" t="s">
        <v>32</v>
      </c>
      <c r="H10" s="250" t="s">
        <v>32</v>
      </c>
      <c r="I10" s="250">
        <v>50</v>
      </c>
      <c r="J10" s="250" t="s">
        <v>32</v>
      </c>
      <c r="K10" s="250" t="s">
        <v>32</v>
      </c>
      <c r="L10" s="250">
        <v>70</v>
      </c>
      <c r="M10" s="250" t="s">
        <v>32</v>
      </c>
      <c r="N10" s="250" t="s">
        <v>32</v>
      </c>
      <c r="O10" s="253">
        <v>100</v>
      </c>
    </row>
    <row r="11" s="0" customFormat="1" ht="15">
      <c r="A11" s="250"/>
      <c r="B11" s="252" t="s">
        <v>324</v>
      </c>
      <c r="C11" s="250"/>
      <c r="D11" s="250" t="s">
        <v>32</v>
      </c>
      <c r="E11" s="250" t="s">
        <v>32</v>
      </c>
      <c r="F11" s="250">
        <v>25</v>
      </c>
      <c r="G11" s="250"/>
      <c r="H11" s="250"/>
      <c r="I11" s="250"/>
      <c r="J11" s="250"/>
      <c r="K11" s="250"/>
      <c r="L11" s="250"/>
      <c r="M11" s="250"/>
      <c r="N11" s="250"/>
      <c r="O11" s="250"/>
    </row>
    <row r="12" s="0" customFormat="1" ht="38.25" customHeight="1">
      <c r="A12" s="250" t="s">
        <v>129</v>
      </c>
      <c r="B12" s="251" t="s">
        <v>325</v>
      </c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</row>
    <row r="13" s="0" customFormat="1" ht="38.25" customHeight="1">
      <c r="A13" s="250"/>
      <c r="B13" s="252" t="s">
        <v>323</v>
      </c>
      <c r="C13" s="250" t="s">
        <v>122</v>
      </c>
      <c r="D13" s="250" t="s">
        <v>32</v>
      </c>
      <c r="E13" s="250" t="s">
        <v>32</v>
      </c>
      <c r="F13" s="250">
        <v>100</v>
      </c>
      <c r="G13" s="250" t="s">
        <v>32</v>
      </c>
      <c r="H13" s="250" t="s">
        <v>32</v>
      </c>
      <c r="I13" s="250">
        <v>100</v>
      </c>
      <c r="J13" s="250" t="s">
        <v>32</v>
      </c>
      <c r="K13" s="250" t="s">
        <v>32</v>
      </c>
      <c r="L13" s="250">
        <v>100</v>
      </c>
      <c r="M13" s="250" t="s">
        <v>32</v>
      </c>
      <c r="N13" s="250" t="s">
        <v>32</v>
      </c>
      <c r="O13" s="253">
        <v>100</v>
      </c>
    </row>
    <row r="14" s="0" customFormat="1" ht="38.25" customHeight="1">
      <c r="A14" s="250"/>
      <c r="B14" s="252" t="s">
        <v>324</v>
      </c>
      <c r="C14" s="250"/>
      <c r="D14" s="250" t="s">
        <v>32</v>
      </c>
      <c r="E14" s="250" t="s">
        <v>32</v>
      </c>
      <c r="F14" s="250">
        <v>100</v>
      </c>
      <c r="G14" s="250"/>
      <c r="H14" s="250"/>
      <c r="I14" s="250"/>
      <c r="J14" s="250"/>
      <c r="K14" s="250"/>
      <c r="L14" s="250"/>
      <c r="M14" s="250"/>
      <c r="N14" s="250"/>
      <c r="O14" s="250"/>
    </row>
    <row r="15" s="0" customFormat="1" ht="38.25" customHeight="1">
      <c r="A15" s="250" t="s">
        <v>131</v>
      </c>
      <c r="B15" s="251" t="s">
        <v>326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</row>
    <row r="16" s="0" customFormat="1" ht="38.25" customHeight="1">
      <c r="A16" s="250"/>
      <c r="B16" s="252" t="s">
        <v>323</v>
      </c>
      <c r="C16" s="250" t="s">
        <v>122</v>
      </c>
      <c r="D16" s="250" t="s">
        <v>32</v>
      </c>
      <c r="E16" s="250" t="s">
        <v>32</v>
      </c>
      <c r="F16" s="250">
        <v>100</v>
      </c>
      <c r="G16" s="250" t="s">
        <v>32</v>
      </c>
      <c r="H16" s="250" t="s">
        <v>32</v>
      </c>
      <c r="I16" s="250">
        <v>100</v>
      </c>
      <c r="J16" s="250" t="s">
        <v>32</v>
      </c>
      <c r="K16" s="250" t="s">
        <v>32</v>
      </c>
      <c r="L16" s="250">
        <v>100</v>
      </c>
      <c r="M16" s="250" t="s">
        <v>32</v>
      </c>
      <c r="N16" s="250" t="s">
        <v>32</v>
      </c>
      <c r="O16" s="253">
        <v>100</v>
      </c>
    </row>
    <row r="17" s="0" customFormat="1" ht="15">
      <c r="A17" s="250"/>
      <c r="B17" s="252" t="s">
        <v>324</v>
      </c>
      <c r="C17" s="250"/>
      <c r="D17" s="250" t="s">
        <v>32</v>
      </c>
      <c r="E17" s="250" t="s">
        <v>32</v>
      </c>
      <c r="F17" s="250">
        <v>100</v>
      </c>
      <c r="G17" s="250"/>
      <c r="H17" s="250"/>
      <c r="I17" s="250"/>
      <c r="J17" s="250"/>
      <c r="K17" s="250"/>
      <c r="L17" s="250"/>
      <c r="M17" s="250"/>
      <c r="N17" s="250"/>
      <c r="O17" s="250"/>
    </row>
    <row r="18" s="0" customFormat="1" ht="15">
      <c r="A18" s="254" t="s">
        <v>133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</row>
    <row r="19" ht="49.5" customHeight="1">
      <c r="A19" s="255" t="s">
        <v>118</v>
      </c>
      <c r="B19" s="256" t="s">
        <v>327</v>
      </c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8"/>
    </row>
    <row r="20" ht="49.5" customHeight="1">
      <c r="A20" s="259" t="s">
        <v>17</v>
      </c>
      <c r="B20" s="256" t="s">
        <v>328</v>
      </c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8"/>
    </row>
    <row r="21" ht="49.5" customHeight="1">
      <c r="A21" s="260"/>
      <c r="B21" s="261" t="s">
        <v>323</v>
      </c>
      <c r="C21" s="259" t="s">
        <v>122</v>
      </c>
      <c r="D21" s="262">
        <v>100</v>
      </c>
      <c r="E21" s="263">
        <v>100</v>
      </c>
      <c r="F21" s="263">
        <v>100</v>
      </c>
      <c r="G21" s="263">
        <v>100</v>
      </c>
      <c r="H21" s="263">
        <v>100</v>
      </c>
      <c r="I21" s="263">
        <v>100</v>
      </c>
      <c r="J21" s="263">
        <v>100</v>
      </c>
      <c r="K21" s="263">
        <v>100</v>
      </c>
      <c r="L21" s="263">
        <v>100</v>
      </c>
      <c r="M21" s="263">
        <v>100</v>
      </c>
      <c r="N21" s="263" t="s">
        <v>32</v>
      </c>
      <c r="O21" s="264">
        <v>100</v>
      </c>
    </row>
    <row r="22" ht="49.5" customHeight="1">
      <c r="A22" s="255"/>
      <c r="B22" s="261" t="s">
        <v>324</v>
      </c>
      <c r="C22" s="255"/>
      <c r="D22" s="262">
        <v>100</v>
      </c>
      <c r="E22" s="262">
        <v>100</v>
      </c>
      <c r="F22" s="262">
        <v>100</v>
      </c>
      <c r="G22" s="264"/>
      <c r="H22" s="264"/>
      <c r="I22" s="264"/>
      <c r="J22" s="264"/>
      <c r="K22" s="264"/>
      <c r="L22" s="264"/>
      <c r="M22" s="264"/>
      <c r="N22" s="264"/>
      <c r="O22" s="264">
        <v>100</v>
      </c>
    </row>
    <row r="23" ht="49.5" customHeight="1">
      <c r="A23" s="259" t="s">
        <v>129</v>
      </c>
      <c r="B23" s="256" t="s">
        <v>328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  <c r="N23" s="257"/>
      <c r="O23" s="258"/>
    </row>
    <row r="24" ht="49.5" customHeight="1">
      <c r="A24" s="260"/>
      <c r="B24" s="261" t="s">
        <v>323</v>
      </c>
      <c r="C24" s="259" t="s">
        <v>122</v>
      </c>
      <c r="D24" s="262" t="s">
        <v>32</v>
      </c>
      <c r="E24" s="262" t="s">
        <v>32</v>
      </c>
      <c r="F24" s="262" t="s">
        <v>32</v>
      </c>
      <c r="G24" s="262" t="s">
        <v>32</v>
      </c>
      <c r="H24" s="262" t="s">
        <v>32</v>
      </c>
      <c r="I24" s="262" t="s">
        <v>32</v>
      </c>
      <c r="J24" s="262" t="s">
        <v>32</v>
      </c>
      <c r="K24" s="262" t="s">
        <v>32</v>
      </c>
      <c r="L24" s="262" t="s">
        <v>32</v>
      </c>
      <c r="M24" s="262" t="s">
        <v>32</v>
      </c>
      <c r="N24" s="262" t="s">
        <v>32</v>
      </c>
      <c r="O24" s="264">
        <v>66.700000000000003</v>
      </c>
    </row>
    <row r="25" ht="49.5" customHeight="1">
      <c r="A25" s="255"/>
      <c r="B25" s="261" t="s">
        <v>324</v>
      </c>
      <c r="C25" s="255"/>
      <c r="D25" s="262" t="s">
        <v>32</v>
      </c>
      <c r="E25" s="262" t="s">
        <v>32</v>
      </c>
      <c r="F25" s="262" t="s">
        <v>32</v>
      </c>
      <c r="G25" s="264"/>
      <c r="H25" s="264"/>
      <c r="I25" s="264"/>
      <c r="J25" s="264"/>
      <c r="K25" s="264"/>
      <c r="L25" s="264"/>
      <c r="M25" s="264"/>
      <c r="N25" s="264"/>
      <c r="O25" s="264" t="s">
        <v>32</v>
      </c>
    </row>
    <row r="26" ht="36" customHeight="1">
      <c r="A26" s="259" t="s">
        <v>131</v>
      </c>
      <c r="B26" s="256" t="s">
        <v>329</v>
      </c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8"/>
    </row>
    <row r="27" ht="49.5" customHeight="1">
      <c r="A27" s="260"/>
      <c r="B27" s="261" t="s">
        <v>323</v>
      </c>
      <c r="C27" s="259" t="s">
        <v>122</v>
      </c>
      <c r="D27" s="262">
        <v>100</v>
      </c>
      <c r="E27" s="263">
        <v>100</v>
      </c>
      <c r="F27" s="263">
        <v>100</v>
      </c>
      <c r="G27" s="263">
        <v>100</v>
      </c>
      <c r="H27" s="263">
        <v>100</v>
      </c>
      <c r="I27" s="263">
        <v>100</v>
      </c>
      <c r="J27" s="263">
        <v>100</v>
      </c>
      <c r="K27" s="263">
        <v>100</v>
      </c>
      <c r="L27" s="263">
        <v>100</v>
      </c>
      <c r="M27" s="263">
        <v>100</v>
      </c>
      <c r="N27" s="263" t="s">
        <v>32</v>
      </c>
      <c r="O27" s="264">
        <v>100</v>
      </c>
    </row>
    <row r="28" ht="49.5" customHeight="1">
      <c r="A28" s="255"/>
      <c r="B28" s="261" t="s">
        <v>324</v>
      </c>
      <c r="C28" s="255"/>
      <c r="D28" s="262">
        <v>100</v>
      </c>
      <c r="E28" s="262">
        <v>100</v>
      </c>
      <c r="F28" s="262">
        <v>100</v>
      </c>
      <c r="G28" s="264"/>
      <c r="H28" s="264"/>
      <c r="I28" s="264"/>
      <c r="J28" s="264"/>
      <c r="K28" s="264"/>
      <c r="L28" s="264"/>
      <c r="M28" s="264"/>
      <c r="N28" s="264"/>
      <c r="O28" s="264">
        <v>100</v>
      </c>
    </row>
    <row r="29" ht="15">
      <c r="A29" s="249" t="s">
        <v>139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</row>
    <row r="30" ht="26" customHeight="1">
      <c r="A30" s="250" t="s">
        <v>118</v>
      </c>
      <c r="B30" s="251" t="s">
        <v>330</v>
      </c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1"/>
    </row>
    <row r="31" ht="39" customHeight="1">
      <c r="A31" s="250" t="s">
        <v>17</v>
      </c>
      <c r="B31" s="251" t="s">
        <v>331</v>
      </c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</row>
    <row r="32" ht="26" customHeight="1">
      <c r="A32" s="250"/>
      <c r="B32" s="252" t="s">
        <v>323</v>
      </c>
      <c r="C32" s="250" t="s">
        <v>122</v>
      </c>
      <c r="D32" s="262" t="s">
        <v>32</v>
      </c>
      <c r="E32" s="262" t="s">
        <v>32</v>
      </c>
      <c r="F32" s="262">
        <v>100</v>
      </c>
      <c r="G32" s="262" t="s">
        <v>32</v>
      </c>
      <c r="H32" s="262" t="s">
        <v>32</v>
      </c>
      <c r="I32" s="262">
        <v>100</v>
      </c>
      <c r="J32" s="262" t="s">
        <v>32</v>
      </c>
      <c r="K32" s="262" t="s">
        <v>32</v>
      </c>
      <c r="L32" s="262">
        <v>100</v>
      </c>
      <c r="M32" s="262" t="s">
        <v>32</v>
      </c>
      <c r="N32" s="262" t="s">
        <v>32</v>
      </c>
      <c r="O32" s="265">
        <v>100</v>
      </c>
    </row>
    <row r="33" ht="24" customHeight="1">
      <c r="A33" s="259"/>
      <c r="B33" s="266" t="s">
        <v>324</v>
      </c>
      <c r="C33" s="259"/>
      <c r="D33" s="259" t="s">
        <v>32</v>
      </c>
      <c r="E33" s="259" t="s">
        <v>32</v>
      </c>
      <c r="F33" s="259">
        <v>100</v>
      </c>
      <c r="G33" s="259"/>
      <c r="H33" s="259"/>
      <c r="I33" s="259"/>
      <c r="J33" s="259"/>
      <c r="K33" s="259"/>
      <c r="L33" s="259"/>
      <c r="M33" s="259"/>
      <c r="N33" s="259"/>
      <c r="O33" s="259"/>
    </row>
    <row r="34" ht="15">
      <c r="A34" s="267" t="s">
        <v>144</v>
      </c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7"/>
      <c r="O34" s="267"/>
    </row>
    <row r="35" ht="15">
      <c r="A35" s="268" t="s">
        <v>145</v>
      </c>
      <c r="B35" s="268"/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  <c r="N35" s="268"/>
      <c r="O35" s="268"/>
    </row>
    <row r="36" ht="15">
      <c r="A36" s="269" t="s">
        <v>118</v>
      </c>
      <c r="B36" s="270" t="s">
        <v>332</v>
      </c>
      <c r="C36" s="270"/>
      <c r="D36" s="270"/>
      <c r="E36" s="270"/>
      <c r="F36" s="270"/>
      <c r="G36" s="270"/>
      <c r="H36" s="270"/>
      <c r="I36" s="270"/>
      <c r="J36" s="270"/>
      <c r="K36" s="270"/>
      <c r="L36" s="270"/>
      <c r="M36" s="270"/>
      <c r="N36" s="270"/>
      <c r="O36" s="270"/>
    </row>
    <row r="37" ht="21.75" customHeight="1">
      <c r="A37" s="269" t="s">
        <v>17</v>
      </c>
      <c r="B37" s="270" t="s">
        <v>333</v>
      </c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0"/>
    </row>
    <row r="38" ht="15">
      <c r="A38" s="269"/>
      <c r="B38" s="271" t="s">
        <v>323</v>
      </c>
      <c r="C38" s="272"/>
      <c r="D38" s="273">
        <v>40</v>
      </c>
      <c r="E38" s="273">
        <v>80</v>
      </c>
      <c r="F38" s="273">
        <v>120</v>
      </c>
      <c r="G38" s="269"/>
      <c r="H38" s="269"/>
      <c r="I38" s="269"/>
      <c r="J38" s="269"/>
      <c r="K38" s="269"/>
      <c r="L38" s="269"/>
      <c r="M38" s="269"/>
      <c r="N38" s="269"/>
      <c r="O38" s="269"/>
    </row>
    <row r="39" ht="15">
      <c r="A39" s="269"/>
      <c r="B39" s="271" t="s">
        <v>324</v>
      </c>
      <c r="C39" s="272"/>
      <c r="D39" s="273">
        <v>40</v>
      </c>
      <c r="E39" s="273">
        <v>80</v>
      </c>
      <c r="F39" s="273">
        <v>122</v>
      </c>
      <c r="G39" s="269"/>
      <c r="H39" s="269"/>
      <c r="I39" s="269"/>
      <c r="J39" s="269"/>
      <c r="K39" s="269"/>
      <c r="L39" s="269"/>
      <c r="M39" s="269"/>
      <c r="N39" s="269"/>
      <c r="O39" s="269"/>
    </row>
    <row r="40" ht="15">
      <c r="A40" s="274" t="s">
        <v>152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</row>
    <row r="41" ht="15">
      <c r="A41" s="269" t="s">
        <v>118</v>
      </c>
      <c r="B41" s="270" t="s">
        <v>334</v>
      </c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</row>
    <row r="42">
      <c r="A42" s="269" t="s">
        <v>17</v>
      </c>
      <c r="B42" s="270" t="s">
        <v>335</v>
      </c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</row>
    <row r="43" ht="15">
      <c r="A43" s="269"/>
      <c r="B43" s="271" t="s">
        <v>323</v>
      </c>
      <c r="C43" s="271"/>
      <c r="D43" s="269">
        <v>2.8999999999999999</v>
      </c>
      <c r="E43" s="269">
        <v>5.7999999999999998</v>
      </c>
      <c r="F43" s="269">
        <v>8.6999999999999993</v>
      </c>
      <c r="G43" s="269"/>
      <c r="H43" s="269"/>
      <c r="I43" s="269"/>
      <c r="J43" s="269"/>
      <c r="K43" s="269"/>
      <c r="L43" s="269"/>
      <c r="M43" s="269"/>
      <c r="N43" s="269"/>
      <c r="O43" s="269"/>
    </row>
    <row r="44" ht="15">
      <c r="A44" s="275"/>
      <c r="B44" s="276" t="s">
        <v>324</v>
      </c>
      <c r="C44" s="276"/>
      <c r="D44" s="275">
        <v>3.1000000000000001</v>
      </c>
      <c r="E44" s="275">
        <v>6.2000000000000002</v>
      </c>
      <c r="F44" s="275">
        <v>9.1999999999999993</v>
      </c>
      <c r="G44" s="275"/>
      <c r="H44" s="275"/>
      <c r="I44" s="275"/>
      <c r="J44" s="275"/>
      <c r="K44" s="275"/>
      <c r="L44" s="275"/>
      <c r="M44" s="275"/>
      <c r="N44" s="275"/>
      <c r="O44" s="275"/>
    </row>
    <row r="45" ht="15">
      <c r="A45" s="277" t="s">
        <v>156</v>
      </c>
      <c r="B45" s="278"/>
      <c r="C45" s="278"/>
      <c r="D45" s="278"/>
      <c r="E45" s="278"/>
      <c r="F45" s="278"/>
      <c r="G45" s="278"/>
      <c r="H45" s="278"/>
      <c r="I45" s="278"/>
      <c r="J45" s="278"/>
      <c r="K45" s="278"/>
      <c r="L45" s="278"/>
      <c r="M45" s="278"/>
      <c r="N45" s="278"/>
      <c r="O45" s="278"/>
    </row>
    <row r="46" ht="15">
      <c r="A46" s="279" t="s">
        <v>118</v>
      </c>
      <c r="B46" s="280" t="s">
        <v>336</v>
      </c>
      <c r="C46" s="280"/>
      <c r="D46" s="280"/>
      <c r="E46" s="280"/>
      <c r="F46" s="280"/>
      <c r="G46" s="280"/>
      <c r="H46" s="280"/>
      <c r="I46" s="280"/>
      <c r="J46" s="280"/>
      <c r="K46" s="280"/>
      <c r="L46" s="280"/>
      <c r="M46" s="280"/>
      <c r="N46" s="280"/>
      <c r="O46" s="280"/>
    </row>
    <row r="47">
      <c r="A47" s="279" t="s">
        <v>17</v>
      </c>
      <c r="B47" s="280" t="s">
        <v>158</v>
      </c>
      <c r="C47" s="280"/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0"/>
      <c r="O47" s="280"/>
    </row>
    <row r="48" ht="15">
      <c r="A48" s="279"/>
      <c r="B48" s="281" t="s">
        <v>323</v>
      </c>
      <c r="C48" s="281"/>
      <c r="D48" s="279">
        <v>112</v>
      </c>
      <c r="E48" s="279">
        <v>224</v>
      </c>
      <c r="F48" s="279">
        <v>336</v>
      </c>
      <c r="G48" s="279"/>
      <c r="H48" s="279"/>
      <c r="I48" s="279"/>
      <c r="J48" s="279"/>
      <c r="K48" s="279"/>
      <c r="L48" s="279"/>
      <c r="M48" s="279"/>
      <c r="N48" s="279"/>
      <c r="O48" s="279"/>
    </row>
    <row r="49" ht="15">
      <c r="A49" s="279"/>
      <c r="B49" s="281" t="s">
        <v>324</v>
      </c>
      <c r="C49" s="281"/>
      <c r="D49" s="279">
        <v>115</v>
      </c>
      <c r="E49" s="279">
        <v>230</v>
      </c>
      <c r="F49" s="279">
        <v>340</v>
      </c>
      <c r="G49" s="279"/>
      <c r="H49" s="279"/>
      <c r="I49" s="279"/>
      <c r="J49" s="279"/>
      <c r="K49" s="279"/>
      <c r="L49" s="279"/>
      <c r="M49" s="279"/>
      <c r="N49" s="279"/>
      <c r="O49" s="279"/>
    </row>
    <row r="50" ht="15">
      <c r="A50" s="277" t="s">
        <v>337</v>
      </c>
      <c r="B50" s="278"/>
      <c r="C50" s="278"/>
      <c r="D50" s="278"/>
      <c r="E50" s="278"/>
      <c r="F50" s="278"/>
      <c r="G50" s="278"/>
      <c r="H50" s="278"/>
      <c r="I50" s="278"/>
      <c r="J50" s="278"/>
      <c r="K50" s="278"/>
      <c r="L50" s="278"/>
      <c r="M50" s="278"/>
      <c r="N50" s="278"/>
      <c r="O50" s="278"/>
    </row>
    <row r="51" ht="45.75" customHeight="1">
      <c r="A51" s="279" t="s">
        <v>118</v>
      </c>
      <c r="B51" s="280" t="s">
        <v>338</v>
      </c>
      <c r="C51" s="280"/>
      <c r="D51" s="280"/>
      <c r="E51" s="280"/>
      <c r="F51" s="280"/>
      <c r="G51" s="280"/>
      <c r="H51" s="280"/>
      <c r="I51" s="280"/>
      <c r="J51" s="280"/>
      <c r="K51" s="280"/>
      <c r="L51" s="280"/>
      <c r="M51" s="280"/>
      <c r="N51" s="280"/>
      <c r="O51" s="280"/>
    </row>
    <row r="52">
      <c r="A52" s="279" t="s">
        <v>161</v>
      </c>
      <c r="B52" s="280" t="s">
        <v>339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0"/>
      <c r="M52" s="280"/>
      <c r="N52" s="280"/>
      <c r="O52" s="280"/>
    </row>
    <row r="53" ht="15">
      <c r="A53" s="279"/>
      <c r="B53" s="281" t="s">
        <v>323</v>
      </c>
      <c r="C53" s="281"/>
      <c r="D53" s="279">
        <v>0.51000000000000001</v>
      </c>
      <c r="E53" s="279">
        <v>1.02</v>
      </c>
      <c r="F53" s="279">
        <v>1.53</v>
      </c>
      <c r="G53" s="279"/>
      <c r="H53" s="279"/>
      <c r="I53" s="279"/>
      <c r="J53" s="279"/>
      <c r="K53" s="279"/>
      <c r="L53" s="279"/>
      <c r="M53" s="279"/>
      <c r="N53" s="279"/>
      <c r="O53" s="279"/>
    </row>
    <row r="54" ht="15">
      <c r="A54" s="279"/>
      <c r="B54" s="281" t="s">
        <v>324</v>
      </c>
      <c r="C54" s="281"/>
      <c r="D54" s="279">
        <v>0.55000000000000004</v>
      </c>
      <c r="E54" s="279">
        <v>1.2</v>
      </c>
      <c r="F54" s="279">
        <v>1.6000000000000001</v>
      </c>
      <c r="G54" s="279"/>
      <c r="H54" s="279"/>
      <c r="I54" s="279"/>
      <c r="J54" s="279"/>
      <c r="K54" s="279"/>
      <c r="L54" s="279"/>
      <c r="M54" s="279"/>
      <c r="N54" s="279"/>
      <c r="O54" s="279"/>
    </row>
    <row r="55">
      <c r="A55" s="279" t="s">
        <v>164</v>
      </c>
      <c r="B55" s="281" t="s">
        <v>340</v>
      </c>
      <c r="C55" s="281"/>
      <c r="D55" s="281"/>
      <c r="E55" s="281"/>
      <c r="F55" s="281"/>
      <c r="G55" s="281"/>
      <c r="H55" s="281"/>
      <c r="I55" s="281"/>
      <c r="J55" s="281"/>
      <c r="K55" s="281"/>
      <c r="L55" s="281"/>
      <c r="M55" s="281"/>
      <c r="N55" s="281"/>
      <c r="O55" s="281"/>
    </row>
    <row r="56" ht="15">
      <c r="A56" s="279"/>
      <c r="B56" s="281" t="s">
        <v>323</v>
      </c>
      <c r="C56" s="281"/>
      <c r="D56" s="279">
        <v>680</v>
      </c>
      <c r="E56" s="279">
        <v>680</v>
      </c>
      <c r="F56" s="279">
        <v>680</v>
      </c>
      <c r="G56" s="279"/>
      <c r="H56" s="279"/>
      <c r="I56" s="279"/>
      <c r="J56" s="279"/>
      <c r="K56" s="279"/>
      <c r="L56" s="279"/>
      <c r="M56" s="279"/>
      <c r="N56" s="279"/>
      <c r="O56" s="279"/>
    </row>
    <row r="57" ht="15">
      <c r="A57" s="279"/>
      <c r="B57" s="281" t="s">
        <v>324</v>
      </c>
      <c r="C57" s="281"/>
      <c r="D57" s="279">
        <v>680</v>
      </c>
      <c r="E57" s="279">
        <v>680</v>
      </c>
      <c r="F57" s="279">
        <v>680</v>
      </c>
      <c r="G57" s="279"/>
      <c r="H57" s="279"/>
      <c r="I57" s="279"/>
      <c r="J57" s="279"/>
      <c r="K57" s="279"/>
      <c r="L57" s="279"/>
      <c r="M57" s="279"/>
      <c r="N57" s="279"/>
      <c r="O57" s="279"/>
    </row>
    <row r="58" ht="19.5" customHeight="1">
      <c r="A58" s="282" t="s">
        <v>172</v>
      </c>
      <c r="B58" s="283"/>
      <c r="C58" s="283"/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N58" s="283"/>
      <c r="O58" s="283"/>
    </row>
    <row r="59" ht="32.25" customHeight="1">
      <c r="A59" s="279" t="s">
        <v>118</v>
      </c>
      <c r="B59" s="280" t="s">
        <v>341</v>
      </c>
      <c r="C59" s="280"/>
      <c r="D59" s="280"/>
      <c r="E59" s="280"/>
      <c r="F59" s="280"/>
      <c r="G59" s="280"/>
      <c r="H59" s="280"/>
      <c r="I59" s="280"/>
      <c r="J59" s="280"/>
      <c r="K59" s="280"/>
      <c r="L59" s="280"/>
      <c r="M59" s="280"/>
      <c r="N59" s="280"/>
      <c r="O59" s="280"/>
    </row>
    <row r="60">
      <c r="A60" s="279" t="s">
        <v>161</v>
      </c>
      <c r="B60" s="280" t="s">
        <v>342</v>
      </c>
      <c r="C60" s="280"/>
      <c r="D60" s="280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</row>
    <row r="61" ht="12.75" customHeight="1">
      <c r="A61" s="279"/>
      <c r="B61" s="281" t="s">
        <v>323</v>
      </c>
      <c r="C61" s="281"/>
      <c r="D61" s="279" t="s">
        <v>32</v>
      </c>
      <c r="E61" s="279" t="s">
        <v>32</v>
      </c>
      <c r="F61" s="279">
        <v>35</v>
      </c>
      <c r="G61" s="279"/>
      <c r="H61" s="279"/>
      <c r="I61" s="279"/>
      <c r="J61" s="279"/>
      <c r="K61" s="279"/>
      <c r="L61" s="279"/>
      <c r="M61" s="279"/>
      <c r="N61" s="279"/>
      <c r="O61" s="279"/>
    </row>
    <row r="62" ht="12.75" customHeight="1">
      <c r="A62" s="284"/>
      <c r="B62" s="285" t="s">
        <v>324</v>
      </c>
      <c r="C62" s="285"/>
      <c r="D62" s="284" t="s">
        <v>32</v>
      </c>
      <c r="E62" s="284" t="s">
        <v>32</v>
      </c>
      <c r="F62" s="284">
        <v>35.5</v>
      </c>
      <c r="G62" s="284"/>
      <c r="H62" s="284"/>
      <c r="I62" s="284"/>
      <c r="J62" s="284"/>
      <c r="K62" s="284"/>
      <c r="L62" s="284"/>
      <c r="M62" s="284"/>
      <c r="N62" s="284"/>
      <c r="O62" s="284"/>
    </row>
    <row r="63" ht="12.75" customHeight="1">
      <c r="A63" s="286" t="s">
        <v>187</v>
      </c>
      <c r="B63" s="287"/>
      <c r="C63" s="287"/>
      <c r="D63" s="287"/>
      <c r="E63" s="287"/>
      <c r="F63" s="287"/>
      <c r="G63" s="287"/>
      <c r="H63" s="287"/>
      <c r="I63" s="287"/>
      <c r="J63" s="287"/>
      <c r="K63" s="287"/>
      <c r="L63" s="287"/>
      <c r="M63" s="287"/>
      <c r="N63" s="287"/>
      <c r="O63" s="288"/>
    </row>
    <row r="64" ht="42" customHeight="1">
      <c r="A64" s="289" t="s">
        <v>199</v>
      </c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1"/>
    </row>
    <row r="65" ht="45.75" customHeight="1">
      <c r="A65" s="292" t="s">
        <v>118</v>
      </c>
      <c r="B65" s="293" t="s">
        <v>200</v>
      </c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5"/>
    </row>
    <row r="66" ht="40.5" customHeight="1">
      <c r="A66" s="296" t="s">
        <v>17</v>
      </c>
      <c r="B66" s="293" t="s">
        <v>343</v>
      </c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294"/>
      <c r="O66" s="295"/>
    </row>
    <row r="67" ht="12.75" customHeight="1">
      <c r="A67" s="297"/>
      <c r="B67" s="298" t="s">
        <v>344</v>
      </c>
      <c r="C67" s="299"/>
      <c r="D67" s="292">
        <v>5.54</v>
      </c>
      <c r="E67" s="292">
        <v>5.5800000000000001</v>
      </c>
      <c r="F67" s="292">
        <v>5.6200000000000001</v>
      </c>
      <c r="G67" s="292" t="s">
        <v>32</v>
      </c>
      <c r="H67" s="292" t="s">
        <v>32</v>
      </c>
      <c r="I67" s="292" t="s">
        <v>32</v>
      </c>
      <c r="J67" s="292" t="s">
        <v>32</v>
      </c>
      <c r="K67" s="292" t="s">
        <v>32</v>
      </c>
      <c r="L67" s="292" t="s">
        <v>32</v>
      </c>
      <c r="M67" s="292" t="s">
        <v>32</v>
      </c>
      <c r="N67" s="292" t="s">
        <v>32</v>
      </c>
      <c r="O67" s="292">
        <v>5.6200000000000001</v>
      </c>
    </row>
    <row r="68" ht="12.75" customHeight="1">
      <c r="A68" s="300"/>
      <c r="B68" s="298" t="s">
        <v>345</v>
      </c>
      <c r="C68" s="301"/>
      <c r="D68" s="292">
        <v>5.54</v>
      </c>
      <c r="E68" s="292">
        <v>5.5800000000000001</v>
      </c>
      <c r="F68" s="292">
        <v>5.6200000000000001</v>
      </c>
      <c r="G68" s="292" t="s">
        <v>32</v>
      </c>
      <c r="H68" s="292" t="s">
        <v>32</v>
      </c>
      <c r="I68" s="292" t="s">
        <v>32</v>
      </c>
      <c r="J68" s="292" t="s">
        <v>32</v>
      </c>
      <c r="K68" s="292" t="s">
        <v>32</v>
      </c>
      <c r="L68" s="292" t="s">
        <v>32</v>
      </c>
      <c r="M68" s="292" t="s">
        <v>32</v>
      </c>
      <c r="N68" s="292" t="s">
        <v>32</v>
      </c>
      <c r="O68" s="292">
        <v>5.6200000000000001</v>
      </c>
    </row>
  </sheetData>
  <mergeCells count="69">
    <mergeCell ref="A2:O2"/>
    <mergeCell ref="A3:A4"/>
    <mergeCell ref="B3:B4"/>
    <mergeCell ref="C3:C4"/>
    <mergeCell ref="D3:N3"/>
    <mergeCell ref="O3:O4"/>
    <mergeCell ref="A6:O6"/>
    <mergeCell ref="A7:O7"/>
    <mergeCell ref="B8:O8"/>
    <mergeCell ref="A9:A11"/>
    <mergeCell ref="B9:O9"/>
    <mergeCell ref="C10:C11"/>
    <mergeCell ref="A12:A14"/>
    <mergeCell ref="B12:O12"/>
    <mergeCell ref="C13:C14"/>
    <mergeCell ref="A15:A17"/>
    <mergeCell ref="B15:O15"/>
    <mergeCell ref="C16:C17"/>
    <mergeCell ref="A18:O18"/>
    <mergeCell ref="B19:O19"/>
    <mergeCell ref="A20:A22"/>
    <mergeCell ref="B20:O20"/>
    <mergeCell ref="C21:C22"/>
    <mergeCell ref="A23:A25"/>
    <mergeCell ref="B23:O23"/>
    <mergeCell ref="C24:C25"/>
    <mergeCell ref="A26:A28"/>
    <mergeCell ref="B26:O26"/>
    <mergeCell ref="C27:C28"/>
    <mergeCell ref="A29:O29"/>
    <mergeCell ref="B30:O30"/>
    <mergeCell ref="A31:A33"/>
    <mergeCell ref="B31:O31"/>
    <mergeCell ref="C32:C33"/>
    <mergeCell ref="A34:O34"/>
    <mergeCell ref="A35:O35"/>
    <mergeCell ref="B36:O36"/>
    <mergeCell ref="A37:A39"/>
    <mergeCell ref="B37:O37"/>
    <mergeCell ref="C38:C39"/>
    <mergeCell ref="A40:O40"/>
    <mergeCell ref="B41:O41"/>
    <mergeCell ref="A42:A44"/>
    <mergeCell ref="B42:O42"/>
    <mergeCell ref="C43:C44"/>
    <mergeCell ref="A45:O45"/>
    <mergeCell ref="B46:O46"/>
    <mergeCell ref="A47:A49"/>
    <mergeCell ref="B47:O47"/>
    <mergeCell ref="C48:C49"/>
    <mergeCell ref="A50:O50"/>
    <mergeCell ref="B51:O51"/>
    <mergeCell ref="A52:A54"/>
    <mergeCell ref="B52:O52"/>
    <mergeCell ref="C53:C54"/>
    <mergeCell ref="A55:A57"/>
    <mergeCell ref="B55:O55"/>
    <mergeCell ref="C56:C57"/>
    <mergeCell ref="A58:O58"/>
    <mergeCell ref="B59:O59"/>
    <mergeCell ref="A60:A62"/>
    <mergeCell ref="B60:O60"/>
    <mergeCell ref="C61:C62"/>
    <mergeCell ref="A63:O63"/>
    <mergeCell ref="A64:O64"/>
    <mergeCell ref="B65:O65"/>
    <mergeCell ref="A66:A68"/>
    <mergeCell ref="B66:O66"/>
    <mergeCell ref="C67:C68"/>
  </mergeCells>
  <printOptions headings="0" gridLines="0"/>
  <pageMargins left="0.52000000000000002" right="0.29999999999999999" top="0.48999999999999999" bottom="0.28000000000000003" header="0.5" footer="0.14999999999999999"/>
  <pageSetup paperSize="9" scale="64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3"/>
    <outlinePr applyStyles="0" summaryBelow="1" summaryRight="1" showOutlineSymbols="1"/>
    <pageSetUpPr autoPageBreaks="1" fitToPage="0"/>
  </sheetPr>
  <sheetViews>
    <sheetView zoomScale="80" workbookViewId="0">
      <selection activeCell="A664" activeCellId="0" sqref="664:664"/>
    </sheetView>
  </sheetViews>
  <sheetFormatPr defaultColWidth="9" defaultRowHeight="15.75" customHeight="1"/>
  <cols>
    <col customWidth="1" min="1" max="1" style="303" width="28.1428571428571"/>
    <col customWidth="1" min="2" max="2" style="304" width="40.895238095238099"/>
    <col customWidth="1" min="3" max="3" style="305" width="22"/>
    <col customWidth="1" min="4" max="4" style="305" width="21.247619047619001"/>
    <col customWidth="1" min="5" max="6" style="306" width="16.1428571428571"/>
    <col customWidth="1" min="7" max="7" style="305" width="13.285714285714301"/>
    <col customWidth="1" min="8" max="8" style="305" width="15.8571428571429"/>
    <col customWidth="1" min="9" max="9" style="305" width="19.571428571428601"/>
    <col customWidth="1" min="10" max="10" style="305" width="17.8571428571429"/>
    <col customWidth="1" min="11" max="11" style="305" width="31.4190476190476"/>
    <col customWidth="1" min="12" max="12" style="305" width="32.847619047618998"/>
    <col customWidth="1" min="13" max="13" style="305" width="19"/>
    <col min="14" max="16384" style="302" width="9.1428571428571406"/>
  </cols>
  <sheetData>
    <row r="1">
      <c r="M1" s="305" t="s">
        <v>346</v>
      </c>
    </row>
    <row r="2" ht="30.75" customHeight="1">
      <c r="A2" s="303" t="s">
        <v>347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</row>
    <row r="3" ht="62.25" customHeight="1">
      <c r="A3" s="308" t="s">
        <v>1</v>
      </c>
      <c r="B3" s="309" t="s">
        <v>348</v>
      </c>
      <c r="C3" s="310" t="s">
        <v>6</v>
      </c>
      <c r="D3" s="310" t="s">
        <v>7</v>
      </c>
      <c r="E3" s="310" t="s">
        <v>8</v>
      </c>
      <c r="F3" s="310" t="s">
        <v>9</v>
      </c>
      <c r="G3" s="310" t="s">
        <v>11</v>
      </c>
      <c r="H3" s="310" t="s">
        <v>349</v>
      </c>
      <c r="I3" s="310" t="s">
        <v>350</v>
      </c>
      <c r="J3" s="310" t="s">
        <v>351</v>
      </c>
      <c r="K3" s="310" t="s">
        <v>352</v>
      </c>
      <c r="L3" s="310" t="s">
        <v>353</v>
      </c>
      <c r="M3" s="310" t="s">
        <v>14</v>
      </c>
    </row>
    <row r="4" ht="12.75">
      <c r="A4" s="308"/>
      <c r="B4" s="309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</row>
    <row r="5">
      <c r="A5" s="308">
        <v>1</v>
      </c>
      <c r="B5" s="310">
        <v>2</v>
      </c>
      <c r="C5" s="310">
        <v>3</v>
      </c>
      <c r="D5" s="310">
        <v>4</v>
      </c>
      <c r="E5" s="310">
        <v>5</v>
      </c>
      <c r="F5" s="310">
        <v>6</v>
      </c>
      <c r="G5" s="310">
        <v>7</v>
      </c>
      <c r="H5" s="310">
        <v>8</v>
      </c>
      <c r="I5" s="310">
        <v>9</v>
      </c>
      <c r="J5" s="310">
        <v>10</v>
      </c>
      <c r="K5" s="310">
        <v>11</v>
      </c>
      <c r="L5" s="310">
        <v>12</v>
      </c>
      <c r="M5" s="310">
        <v>13</v>
      </c>
    </row>
    <row r="6">
      <c r="A6" s="311" t="s">
        <v>15</v>
      </c>
      <c r="B6" s="312"/>
      <c r="C6" s="313"/>
      <c r="D6" s="313"/>
      <c r="E6" s="313"/>
      <c r="F6" s="313"/>
      <c r="G6" s="313"/>
      <c r="H6" s="313"/>
      <c r="I6" s="313"/>
      <c r="J6" s="313"/>
      <c r="K6" s="313"/>
      <c r="L6" s="313"/>
      <c r="M6" s="313"/>
    </row>
    <row r="7">
      <c r="A7" s="311" t="s">
        <v>354</v>
      </c>
      <c r="B7" s="312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</row>
    <row r="8" ht="16.5">
      <c r="A8" s="314" t="s">
        <v>17</v>
      </c>
      <c r="B8" s="315" t="s">
        <v>355</v>
      </c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</row>
    <row r="9" s="316" customFormat="1" ht="123" customHeight="1">
      <c r="A9" s="317" t="s">
        <v>17</v>
      </c>
      <c r="B9" s="318" t="s">
        <v>356</v>
      </c>
      <c r="C9" s="319" t="s">
        <v>357</v>
      </c>
      <c r="D9" s="319">
        <v>1</v>
      </c>
      <c r="E9" s="319">
        <v>1</v>
      </c>
      <c r="F9" s="319"/>
      <c r="G9" s="319">
        <v>1</v>
      </c>
      <c r="H9" s="319"/>
      <c r="I9" s="319"/>
      <c r="J9" s="319"/>
      <c r="K9" s="319" t="s">
        <v>358</v>
      </c>
      <c r="L9" s="319" t="s">
        <v>24</v>
      </c>
      <c r="M9" s="319"/>
    </row>
    <row r="10" ht="45">
      <c r="A10" s="320" t="s">
        <v>359</v>
      </c>
      <c r="B10" s="321" t="s">
        <v>360</v>
      </c>
      <c r="C10" s="322" t="s">
        <v>357</v>
      </c>
      <c r="D10" s="322">
        <v>1790</v>
      </c>
      <c r="E10" s="322">
        <v>1790</v>
      </c>
      <c r="F10" s="322"/>
      <c r="G10" s="322">
        <v>2500</v>
      </c>
      <c r="H10" s="323">
        <v>45748</v>
      </c>
      <c r="I10" s="323">
        <v>45747</v>
      </c>
      <c r="J10" s="322"/>
      <c r="K10" s="322" t="s">
        <v>358</v>
      </c>
      <c r="L10" s="322" t="s">
        <v>24</v>
      </c>
      <c r="M10" s="322"/>
    </row>
    <row r="11" ht="29.25" customHeight="1">
      <c r="A11" s="324" t="s">
        <v>25</v>
      </c>
      <c r="B11" s="325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</row>
    <row r="12" ht="25.5" customHeight="1">
      <c r="A12" s="324" t="s">
        <v>71</v>
      </c>
      <c r="B12" s="327" t="s">
        <v>27</v>
      </c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</row>
    <row r="13" s="316" customFormat="1" ht="115.5" customHeight="1">
      <c r="A13" s="324" t="s">
        <v>361</v>
      </c>
      <c r="B13" s="325" t="s">
        <v>362</v>
      </c>
      <c r="C13" s="326" t="s">
        <v>357</v>
      </c>
      <c r="D13" s="326">
        <v>1</v>
      </c>
      <c r="E13" s="326">
        <v>1</v>
      </c>
      <c r="F13" s="326"/>
      <c r="G13" s="326">
        <v>1</v>
      </c>
      <c r="H13" s="326"/>
      <c r="I13" s="326"/>
      <c r="J13" s="326"/>
      <c r="K13" s="326" t="s">
        <v>363</v>
      </c>
      <c r="L13" s="326" t="s">
        <v>364</v>
      </c>
      <c r="M13" s="326"/>
    </row>
    <row r="14" ht="186" customHeight="1">
      <c r="A14" s="324" t="s">
        <v>365</v>
      </c>
      <c r="B14" s="328" t="s">
        <v>366</v>
      </c>
      <c r="C14" s="329" t="s">
        <v>357</v>
      </c>
      <c r="D14" s="329"/>
      <c r="E14" s="329"/>
      <c r="F14" s="329"/>
      <c r="G14" s="329"/>
      <c r="H14" s="330">
        <v>46022</v>
      </c>
      <c r="I14" s="329"/>
      <c r="J14" s="330">
        <v>46022</v>
      </c>
      <c r="K14" s="329" t="s">
        <v>363</v>
      </c>
      <c r="L14" s="329"/>
      <c r="M14" s="329"/>
    </row>
    <row r="15" ht="28.5" customHeight="1">
      <c r="A15" s="324" t="s">
        <v>367</v>
      </c>
      <c r="B15" s="327" t="s">
        <v>35</v>
      </c>
      <c r="C15" s="327"/>
      <c r="D15" s="327"/>
      <c r="E15" s="327"/>
      <c r="F15" s="327"/>
      <c r="G15" s="327"/>
      <c r="H15" s="327"/>
      <c r="I15" s="327"/>
      <c r="J15" s="327"/>
      <c r="K15" s="327"/>
      <c r="L15" s="327"/>
      <c r="M15" s="327"/>
    </row>
    <row r="16" s="316" customFormat="1" ht="112.5" customHeight="1">
      <c r="A16" s="324" t="s">
        <v>26</v>
      </c>
      <c r="B16" s="325" t="s">
        <v>368</v>
      </c>
      <c r="C16" s="326" t="s">
        <v>357</v>
      </c>
      <c r="D16" s="326">
        <v>3</v>
      </c>
      <c r="E16" s="326">
        <v>3</v>
      </c>
      <c r="F16" s="326"/>
      <c r="G16" s="326">
        <v>37</v>
      </c>
      <c r="H16" s="331"/>
      <c r="I16" s="326"/>
      <c r="J16" s="331"/>
      <c r="K16" s="326" t="s">
        <v>363</v>
      </c>
      <c r="L16" s="326" t="s">
        <v>364</v>
      </c>
      <c r="M16" s="326"/>
    </row>
    <row r="17" ht="114.75" customHeight="1">
      <c r="A17" s="324" t="s">
        <v>369</v>
      </c>
      <c r="B17" s="328" t="s">
        <v>370</v>
      </c>
      <c r="C17" s="329" t="s">
        <v>371</v>
      </c>
      <c r="D17" s="329">
        <v>0</v>
      </c>
      <c r="E17" s="329">
        <v>0</v>
      </c>
      <c r="F17" s="329"/>
      <c r="G17" s="329">
        <v>5</v>
      </c>
      <c r="H17" s="330">
        <v>46022</v>
      </c>
      <c r="I17" s="329"/>
      <c r="J17" s="330">
        <v>46022</v>
      </c>
      <c r="K17" s="329" t="s">
        <v>363</v>
      </c>
      <c r="L17" s="329"/>
      <c r="M17" s="329"/>
    </row>
    <row r="18" ht="66" customHeight="1">
      <c r="A18" s="324" t="s">
        <v>372</v>
      </c>
      <c r="B18" s="328" t="s">
        <v>373</v>
      </c>
      <c r="C18" s="329" t="s">
        <v>371</v>
      </c>
      <c r="D18" s="329">
        <v>0</v>
      </c>
      <c r="E18" s="329">
        <v>0</v>
      </c>
      <c r="F18" s="329"/>
      <c r="G18" s="329">
        <v>0</v>
      </c>
      <c r="H18" s="330">
        <v>46022</v>
      </c>
      <c r="I18" s="329"/>
      <c r="J18" s="330">
        <v>46022</v>
      </c>
      <c r="K18" s="329" t="s">
        <v>374</v>
      </c>
      <c r="L18" s="329"/>
      <c r="M18" s="329"/>
    </row>
    <row r="19" ht="103" customHeight="1">
      <c r="A19" s="324" t="s">
        <v>375</v>
      </c>
      <c r="B19" s="328" t="s">
        <v>376</v>
      </c>
      <c r="C19" s="329" t="s">
        <v>371</v>
      </c>
      <c r="D19" s="329">
        <v>0</v>
      </c>
      <c r="E19" s="329">
        <v>0</v>
      </c>
      <c r="F19" s="329"/>
      <c r="G19" s="329">
        <v>0</v>
      </c>
      <c r="H19" s="330">
        <v>46022</v>
      </c>
      <c r="I19" s="329"/>
      <c r="J19" s="330">
        <v>46022</v>
      </c>
      <c r="K19" s="329" t="s">
        <v>374</v>
      </c>
      <c r="L19" s="329"/>
      <c r="M19" s="329"/>
    </row>
    <row r="20" ht="16.5">
      <c r="A20" s="324" t="s">
        <v>38</v>
      </c>
      <c r="B20" s="325"/>
      <c r="C20" s="326"/>
      <c r="D20" s="326"/>
      <c r="E20" s="326"/>
      <c r="F20" s="326"/>
      <c r="G20" s="326"/>
      <c r="H20" s="326"/>
      <c r="I20" s="326"/>
      <c r="J20" s="326"/>
      <c r="K20" s="326"/>
      <c r="L20" s="326"/>
      <c r="M20" s="326"/>
    </row>
    <row r="21" ht="16.5">
      <c r="A21" s="332" t="s">
        <v>39</v>
      </c>
      <c r="B21" s="327" t="s">
        <v>377</v>
      </c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</row>
    <row r="22" s="316" customFormat="1" ht="113.25" customHeight="1">
      <c r="A22" s="317" t="s">
        <v>378</v>
      </c>
      <c r="B22" s="318" t="s">
        <v>379</v>
      </c>
      <c r="C22" s="319" t="s">
        <v>357</v>
      </c>
      <c r="D22" s="319">
        <v>1</v>
      </c>
      <c r="E22" s="319">
        <v>1</v>
      </c>
      <c r="F22" s="319"/>
      <c r="G22" s="319">
        <v>1</v>
      </c>
      <c r="H22" s="319"/>
      <c r="I22" s="319"/>
      <c r="J22" s="319"/>
      <c r="K22" s="319" t="s">
        <v>380</v>
      </c>
      <c r="L22" s="319" t="s">
        <v>43</v>
      </c>
      <c r="M22" s="319"/>
    </row>
    <row r="23" ht="124.5" customHeight="1">
      <c r="A23" s="317" t="s">
        <v>381</v>
      </c>
      <c r="B23" s="333" t="s">
        <v>382</v>
      </c>
      <c r="C23" s="334" t="s">
        <v>371</v>
      </c>
      <c r="D23" s="334">
        <v>79.626999999999995</v>
      </c>
      <c r="E23" s="334">
        <v>79.626999999999995</v>
      </c>
      <c r="F23" s="334"/>
      <c r="G23" s="334">
        <v>806</v>
      </c>
      <c r="H23" s="335">
        <v>46022</v>
      </c>
      <c r="I23" s="335">
        <v>46022</v>
      </c>
      <c r="J23" s="334"/>
      <c r="K23" s="334" t="s">
        <v>380</v>
      </c>
      <c r="L23" s="334" t="s">
        <v>43</v>
      </c>
      <c r="M23" s="334"/>
    </row>
    <row r="24" ht="16.5">
      <c r="A24" s="336" t="s">
        <v>46</v>
      </c>
      <c r="B24" s="337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</row>
    <row r="25" ht="16.5">
      <c r="A25" s="324"/>
      <c r="B25" s="327" t="s">
        <v>48</v>
      </c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327"/>
    </row>
    <row r="26" s="316" customFormat="1" ht="111" customHeight="1">
      <c r="A26" s="324" t="s">
        <v>17</v>
      </c>
      <c r="B26" s="325" t="s">
        <v>383</v>
      </c>
      <c r="C26" s="326" t="s">
        <v>357</v>
      </c>
      <c r="D26" s="326">
        <v>0</v>
      </c>
      <c r="E26" s="326">
        <v>0</v>
      </c>
      <c r="F26" s="326"/>
      <c r="G26" s="326">
        <v>250</v>
      </c>
      <c r="H26" s="331"/>
      <c r="I26" s="326"/>
      <c r="J26" s="331"/>
      <c r="K26" s="326" t="s">
        <v>384</v>
      </c>
      <c r="L26" s="326"/>
      <c r="M26" s="326"/>
    </row>
    <row r="27" ht="191.25" customHeight="1">
      <c r="A27" s="324" t="s">
        <v>385</v>
      </c>
      <c r="B27" s="328" t="s">
        <v>386</v>
      </c>
      <c r="C27" s="329" t="s">
        <v>357</v>
      </c>
      <c r="D27" s="329"/>
      <c r="E27" s="329"/>
      <c r="F27" s="329"/>
      <c r="G27" s="329"/>
      <c r="H27" s="330">
        <v>45689</v>
      </c>
      <c r="I27" s="329" t="s">
        <v>32</v>
      </c>
      <c r="J27" s="330">
        <v>45809</v>
      </c>
      <c r="K27" s="329" t="s">
        <v>384</v>
      </c>
      <c r="L27" s="329"/>
      <c r="M27" s="329"/>
    </row>
    <row r="28" ht="161.25" customHeight="1">
      <c r="A28" s="324" t="s">
        <v>387</v>
      </c>
      <c r="B28" s="328" t="s">
        <v>388</v>
      </c>
      <c r="C28" s="329" t="s">
        <v>357</v>
      </c>
      <c r="D28" s="329"/>
      <c r="E28" s="329"/>
      <c r="F28" s="329"/>
      <c r="G28" s="329"/>
      <c r="H28" s="330">
        <v>45809</v>
      </c>
      <c r="I28" s="329" t="s">
        <v>32</v>
      </c>
      <c r="J28" s="330">
        <v>45809</v>
      </c>
      <c r="K28" s="329" t="s">
        <v>384</v>
      </c>
      <c r="L28" s="329"/>
      <c r="M28" s="329"/>
    </row>
    <row r="29" ht="177" customHeight="1">
      <c r="A29" s="324" t="s">
        <v>389</v>
      </c>
      <c r="B29" s="328" t="s">
        <v>390</v>
      </c>
      <c r="C29" s="329" t="s">
        <v>357</v>
      </c>
      <c r="D29" s="329"/>
      <c r="E29" s="329"/>
      <c r="F29" s="329"/>
      <c r="G29" s="329"/>
      <c r="H29" s="330">
        <v>45838</v>
      </c>
      <c r="I29" s="329" t="s">
        <v>32</v>
      </c>
      <c r="J29" s="330">
        <v>45838</v>
      </c>
      <c r="K29" s="329" t="s">
        <v>384</v>
      </c>
      <c r="L29" s="329"/>
      <c r="M29" s="329"/>
    </row>
    <row r="30" ht="156.75" customHeight="1">
      <c r="A30" s="324" t="s">
        <v>391</v>
      </c>
      <c r="B30" s="328" t="s">
        <v>392</v>
      </c>
      <c r="C30" s="329" t="s">
        <v>357</v>
      </c>
      <c r="D30" s="329"/>
      <c r="E30" s="329"/>
      <c r="F30" s="329"/>
      <c r="G30" s="329"/>
      <c r="H30" s="330">
        <v>45870</v>
      </c>
      <c r="I30" s="329" t="s">
        <v>32</v>
      </c>
      <c r="J30" s="330">
        <v>45870</v>
      </c>
      <c r="K30" s="329" t="s">
        <v>384</v>
      </c>
      <c r="L30" s="329"/>
      <c r="M30" s="329"/>
    </row>
    <row r="31">
      <c r="A31" s="324" t="s">
        <v>53</v>
      </c>
      <c r="B31" s="325"/>
      <c r="C31" s="326"/>
      <c r="D31" s="326"/>
      <c r="E31" s="326"/>
      <c r="F31" s="326"/>
      <c r="G31" s="326"/>
      <c r="H31" s="326"/>
      <c r="I31" s="326"/>
      <c r="J31" s="326"/>
      <c r="K31" s="326"/>
      <c r="L31" s="326"/>
      <c r="M31" s="326"/>
    </row>
    <row r="32" ht="29.25" customHeight="1">
      <c r="A32" s="332"/>
      <c r="B32" s="327" t="s">
        <v>393</v>
      </c>
      <c r="C32" s="327"/>
      <c r="D32" s="327"/>
      <c r="E32" s="327"/>
      <c r="F32" s="327"/>
      <c r="G32" s="327"/>
      <c r="H32" s="327"/>
      <c r="I32" s="327"/>
      <c r="J32" s="327"/>
      <c r="K32" s="327"/>
      <c r="L32" s="327"/>
      <c r="M32" s="327"/>
    </row>
    <row r="33" s="316" customFormat="1" ht="240.75" customHeight="1">
      <c r="A33" s="324" t="s">
        <v>17</v>
      </c>
      <c r="B33" s="325" t="s">
        <v>394</v>
      </c>
      <c r="C33" s="326" t="s">
        <v>357</v>
      </c>
      <c r="D33" s="326">
        <v>330</v>
      </c>
      <c r="E33" s="326">
        <v>330</v>
      </c>
      <c r="F33" s="326"/>
      <c r="G33" s="326">
        <v>250</v>
      </c>
      <c r="H33" s="331">
        <v>45870</v>
      </c>
      <c r="I33" s="326"/>
      <c r="J33" s="331">
        <v>45870</v>
      </c>
      <c r="K33" s="326" t="s">
        <v>384</v>
      </c>
      <c r="L33" s="326" t="s">
        <v>364</v>
      </c>
      <c r="M33" s="326"/>
    </row>
    <row r="34" ht="240.75" customHeight="1">
      <c r="A34" s="324" t="s">
        <v>385</v>
      </c>
      <c r="B34" s="328" t="s">
        <v>386</v>
      </c>
      <c r="C34" s="329" t="s">
        <v>357</v>
      </c>
      <c r="D34" s="329">
        <v>330</v>
      </c>
      <c r="E34" s="329">
        <v>330</v>
      </c>
      <c r="F34" s="329"/>
      <c r="G34" s="329">
        <v>250</v>
      </c>
      <c r="H34" s="330">
        <v>45689</v>
      </c>
      <c r="I34" s="330">
        <v>45705</v>
      </c>
      <c r="J34" s="330">
        <v>45809</v>
      </c>
      <c r="K34" s="329" t="s">
        <v>384</v>
      </c>
      <c r="L34" s="329" t="s">
        <v>395</v>
      </c>
      <c r="M34" s="329"/>
    </row>
    <row r="35" ht="240.75" customHeight="1">
      <c r="A35" s="324" t="s">
        <v>387</v>
      </c>
      <c r="B35" s="328" t="s">
        <v>388</v>
      </c>
      <c r="C35" s="329" t="s">
        <v>357</v>
      </c>
      <c r="D35" s="329">
        <v>330</v>
      </c>
      <c r="E35" s="329">
        <v>330</v>
      </c>
      <c r="F35" s="329"/>
      <c r="G35" s="329">
        <v>250</v>
      </c>
      <c r="H35" s="330">
        <v>45809</v>
      </c>
      <c r="I35" s="330">
        <v>45705</v>
      </c>
      <c r="J35" s="330">
        <v>45809</v>
      </c>
      <c r="K35" s="329" t="s">
        <v>384</v>
      </c>
      <c r="L35" s="329" t="s">
        <v>396</v>
      </c>
      <c r="M35" s="329"/>
    </row>
    <row r="36" ht="240.75" customHeight="1">
      <c r="A36" s="324" t="s">
        <v>389</v>
      </c>
      <c r="B36" s="328" t="s">
        <v>390</v>
      </c>
      <c r="C36" s="329" t="s">
        <v>357</v>
      </c>
      <c r="D36" s="329">
        <v>330</v>
      </c>
      <c r="E36" s="329">
        <v>330</v>
      </c>
      <c r="F36" s="329"/>
      <c r="G36" s="329">
        <v>250</v>
      </c>
      <c r="H36" s="330">
        <v>45838</v>
      </c>
      <c r="I36" s="330">
        <v>45713</v>
      </c>
      <c r="J36" s="330">
        <v>45838</v>
      </c>
      <c r="K36" s="329" t="s">
        <v>384</v>
      </c>
      <c r="L36" s="329" t="s">
        <v>397</v>
      </c>
      <c r="M36" s="329"/>
    </row>
    <row r="37" ht="240.75" customHeight="1">
      <c r="A37" s="324" t="s">
        <v>391</v>
      </c>
      <c r="B37" s="328" t="s">
        <v>398</v>
      </c>
      <c r="C37" s="329" t="s">
        <v>357</v>
      </c>
      <c r="D37" s="329">
        <v>0</v>
      </c>
      <c r="E37" s="329">
        <v>0</v>
      </c>
      <c r="F37" s="329"/>
      <c r="G37" s="329">
        <v>250</v>
      </c>
      <c r="H37" s="330">
        <v>45870</v>
      </c>
      <c r="I37" s="329" t="s">
        <v>399</v>
      </c>
      <c r="J37" s="330">
        <v>45870</v>
      </c>
      <c r="K37" s="329" t="s">
        <v>384</v>
      </c>
      <c r="L37" s="329"/>
      <c r="M37" s="329"/>
    </row>
    <row r="38" ht="21.75" customHeight="1">
      <c r="A38" s="339" t="s">
        <v>400</v>
      </c>
      <c r="B38" s="340"/>
      <c r="C38" s="340"/>
      <c r="D38" s="340"/>
      <c r="E38" s="340"/>
      <c r="F38" s="340"/>
      <c r="G38" s="340"/>
      <c r="H38" s="340"/>
      <c r="I38" s="340"/>
      <c r="J38" s="340"/>
      <c r="K38" s="341"/>
      <c r="L38" s="341"/>
      <c r="M38" s="342"/>
    </row>
    <row r="39" s="316" customFormat="1" ht="219" customHeight="1">
      <c r="A39" s="324" t="s">
        <v>26</v>
      </c>
      <c r="B39" s="325" t="s">
        <v>401</v>
      </c>
      <c r="C39" s="326" t="s">
        <v>357</v>
      </c>
      <c r="D39" s="326">
        <v>0</v>
      </c>
      <c r="E39" s="326">
        <v>0</v>
      </c>
      <c r="F39" s="326"/>
      <c r="G39" s="326">
        <v>1</v>
      </c>
      <c r="H39" s="331">
        <v>45991</v>
      </c>
      <c r="I39" s="326"/>
      <c r="J39" s="331">
        <v>45991</v>
      </c>
      <c r="K39" s="326" t="s">
        <v>402</v>
      </c>
      <c r="L39" s="326" t="s">
        <v>364</v>
      </c>
      <c r="M39" s="326"/>
    </row>
    <row r="40" ht="174.75" customHeight="1">
      <c r="A40" s="324" t="s">
        <v>28</v>
      </c>
      <c r="B40" s="328" t="s">
        <v>403</v>
      </c>
      <c r="C40" s="329" t="s">
        <v>357</v>
      </c>
      <c r="D40" s="329">
        <v>0</v>
      </c>
      <c r="E40" s="329">
        <v>0</v>
      </c>
      <c r="F40" s="329"/>
      <c r="G40" s="329">
        <v>1</v>
      </c>
      <c r="H40" s="330">
        <v>45991</v>
      </c>
      <c r="I40" s="329"/>
      <c r="J40" s="330">
        <v>45991</v>
      </c>
      <c r="K40" s="329" t="s">
        <v>402</v>
      </c>
      <c r="L40" s="329" t="s">
        <v>364</v>
      </c>
      <c r="M40" s="329"/>
    </row>
    <row r="41">
      <c r="A41" s="343" t="s">
        <v>63</v>
      </c>
      <c r="B41" s="344"/>
      <c r="C41" s="345"/>
      <c r="D41" s="345"/>
      <c r="E41" s="345"/>
      <c r="F41" s="345"/>
      <c r="G41" s="345"/>
      <c r="H41" s="346"/>
      <c r="I41" s="345"/>
      <c r="J41" s="345"/>
      <c r="K41" s="345"/>
      <c r="L41" s="345"/>
      <c r="M41" s="345"/>
    </row>
    <row r="42">
      <c r="A42" s="347" t="s">
        <v>404</v>
      </c>
      <c r="B42" s="348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</row>
    <row r="43">
      <c r="A43" s="350" t="s">
        <v>65</v>
      </c>
      <c r="B43" s="351"/>
      <c r="C43" s="352"/>
      <c r="D43" s="352"/>
      <c r="E43" s="352"/>
      <c r="F43" s="352"/>
      <c r="G43" s="352"/>
      <c r="H43" s="352"/>
      <c r="I43" s="352"/>
      <c r="J43" s="352"/>
      <c r="K43" s="352"/>
      <c r="L43" s="352"/>
      <c r="M43" s="352"/>
    </row>
    <row r="44" s="316" customFormat="1" ht="108.75" customHeight="1">
      <c r="A44" s="353" t="s">
        <v>405</v>
      </c>
      <c r="B44" s="354" t="s">
        <v>406</v>
      </c>
      <c r="C44" s="355" t="s">
        <v>84</v>
      </c>
      <c r="D44" s="355">
        <v>10</v>
      </c>
      <c r="E44" s="355">
        <v>10</v>
      </c>
      <c r="F44" s="355" t="s">
        <v>32</v>
      </c>
      <c r="G44" s="355">
        <v>10</v>
      </c>
      <c r="H44" s="356"/>
      <c r="I44" s="356"/>
      <c r="J44" s="356" t="s">
        <v>32</v>
      </c>
      <c r="K44" s="357" t="s">
        <v>407</v>
      </c>
      <c r="L44" s="355" t="s">
        <v>70</v>
      </c>
      <c r="M44" s="358"/>
    </row>
    <row r="45" ht="89.25" customHeight="1">
      <c r="A45" s="353" t="s">
        <v>408</v>
      </c>
      <c r="B45" s="359" t="s">
        <v>409</v>
      </c>
      <c r="C45" s="360"/>
      <c r="D45" s="360"/>
      <c r="E45" s="360"/>
      <c r="F45" s="360"/>
      <c r="G45" s="360"/>
      <c r="H45" s="361">
        <v>45762</v>
      </c>
      <c r="I45" s="361">
        <v>45747</v>
      </c>
      <c r="J45" s="361" t="s">
        <v>32</v>
      </c>
      <c r="K45" s="362" t="s">
        <v>407</v>
      </c>
      <c r="L45" s="360" t="s">
        <v>70</v>
      </c>
      <c r="M45" s="363"/>
    </row>
    <row r="46">
      <c r="A46" s="364" t="s">
        <v>410</v>
      </c>
      <c r="B46" s="365"/>
      <c r="C46" s="365"/>
      <c r="D46" s="365"/>
      <c r="E46" s="365"/>
      <c r="F46" s="365"/>
      <c r="G46" s="365"/>
      <c r="H46" s="365"/>
      <c r="I46" s="365"/>
      <c r="J46" s="365"/>
      <c r="K46" s="365"/>
      <c r="L46" s="365"/>
      <c r="M46" s="365"/>
    </row>
    <row r="47" s="316" customFormat="1" ht="153.75" customHeight="1">
      <c r="A47" s="353" t="s">
        <v>411</v>
      </c>
      <c r="B47" s="348" t="s">
        <v>412</v>
      </c>
      <c r="C47" s="346" t="s">
        <v>175</v>
      </c>
      <c r="D47" s="355">
        <v>100</v>
      </c>
      <c r="E47" s="355">
        <v>100</v>
      </c>
      <c r="F47" s="355" t="s">
        <v>32</v>
      </c>
      <c r="G47" s="355">
        <v>100</v>
      </c>
      <c r="H47" s="356"/>
      <c r="I47" s="356"/>
      <c r="J47" s="356" t="s">
        <v>32</v>
      </c>
      <c r="K47" s="355" t="s">
        <v>413</v>
      </c>
      <c r="L47" s="355" t="s">
        <v>70</v>
      </c>
      <c r="M47" s="358"/>
    </row>
    <row r="48" ht="127.5" customHeight="1">
      <c r="A48" s="353" t="s">
        <v>414</v>
      </c>
      <c r="B48" s="366" t="s">
        <v>415</v>
      </c>
      <c r="C48" s="367"/>
      <c r="D48" s="360"/>
      <c r="E48" s="360"/>
      <c r="F48" s="360"/>
      <c r="G48" s="360"/>
      <c r="H48" s="361">
        <v>45762</v>
      </c>
      <c r="I48" s="361">
        <v>45747</v>
      </c>
      <c r="J48" s="361" t="s">
        <v>32</v>
      </c>
      <c r="K48" s="360" t="s">
        <v>413</v>
      </c>
      <c r="L48" s="360" t="s">
        <v>70</v>
      </c>
      <c r="M48" s="363"/>
    </row>
    <row r="49" s="316" customFormat="1" ht="128" customHeight="1">
      <c r="A49" s="353" t="s">
        <v>416</v>
      </c>
      <c r="B49" s="348" t="s">
        <v>417</v>
      </c>
      <c r="C49" s="355" t="s">
        <v>84</v>
      </c>
      <c r="D49" s="355">
        <v>667</v>
      </c>
      <c r="E49" s="355">
        <v>667</v>
      </c>
      <c r="F49" s="355" t="s">
        <v>32</v>
      </c>
      <c r="G49" s="355">
        <v>667</v>
      </c>
      <c r="H49" s="356"/>
      <c r="I49" s="356"/>
      <c r="J49" s="356" t="s">
        <v>32</v>
      </c>
      <c r="K49" s="355" t="s">
        <v>407</v>
      </c>
      <c r="L49" s="355" t="s">
        <v>70</v>
      </c>
      <c r="M49" s="358"/>
    </row>
    <row r="50" ht="123.75" customHeight="1">
      <c r="A50" s="353" t="s">
        <v>418</v>
      </c>
      <c r="B50" s="366" t="s">
        <v>419</v>
      </c>
      <c r="C50" s="360"/>
      <c r="D50" s="360"/>
      <c r="E50" s="360"/>
      <c r="F50" s="360"/>
      <c r="G50" s="360"/>
      <c r="H50" s="361">
        <v>45762</v>
      </c>
      <c r="I50" s="361">
        <v>45747</v>
      </c>
      <c r="J50" s="361" t="s">
        <v>32</v>
      </c>
      <c r="K50" s="360" t="s">
        <v>407</v>
      </c>
      <c r="L50" s="360" t="s">
        <v>70</v>
      </c>
      <c r="M50" s="363"/>
    </row>
    <row r="51">
      <c r="A51" s="353" t="s">
        <v>77</v>
      </c>
      <c r="B51" s="348"/>
      <c r="C51" s="355"/>
      <c r="D51" s="355"/>
      <c r="E51" s="355"/>
      <c r="F51" s="355"/>
      <c r="G51" s="355"/>
      <c r="H51" s="355"/>
      <c r="I51" s="355"/>
      <c r="J51" s="355"/>
      <c r="K51" s="355"/>
      <c r="L51" s="355"/>
      <c r="M51" s="355"/>
    </row>
    <row r="52" ht="43.5" customHeight="1">
      <c r="A52" s="368" t="s">
        <v>420</v>
      </c>
      <c r="B52" s="351"/>
      <c r="C52" s="351"/>
      <c r="D52" s="351"/>
      <c r="E52" s="351"/>
      <c r="F52" s="351"/>
      <c r="G52" s="351"/>
      <c r="H52" s="351"/>
      <c r="I52" s="351"/>
      <c r="J52" s="351"/>
      <c r="K52" s="351"/>
      <c r="L52" s="351"/>
      <c r="M52" s="351"/>
    </row>
    <row r="53" s="316" customFormat="1" ht="139.5" customHeight="1">
      <c r="A53" s="353" t="s">
        <v>421</v>
      </c>
      <c r="B53" s="348" t="s">
        <v>422</v>
      </c>
      <c r="C53" s="355" t="s">
        <v>423</v>
      </c>
      <c r="D53" s="355">
        <v>165</v>
      </c>
      <c r="E53" s="355">
        <v>165</v>
      </c>
      <c r="F53" s="355" t="s">
        <v>32</v>
      </c>
      <c r="G53" s="355">
        <v>165</v>
      </c>
      <c r="H53" s="356" t="s">
        <v>32</v>
      </c>
      <c r="I53" s="356" t="s">
        <v>32</v>
      </c>
      <c r="J53" s="356" t="s">
        <v>32</v>
      </c>
      <c r="K53" s="355" t="s">
        <v>424</v>
      </c>
      <c r="L53" s="355" t="s">
        <v>425</v>
      </c>
      <c r="M53" s="355"/>
    </row>
    <row r="54" ht="171.75" customHeight="1">
      <c r="A54" s="353" t="s">
        <v>426</v>
      </c>
      <c r="B54" s="366" t="s">
        <v>427</v>
      </c>
      <c r="C54" s="360" t="s">
        <v>32</v>
      </c>
      <c r="D54" s="360" t="s">
        <v>32</v>
      </c>
      <c r="E54" s="360" t="s">
        <v>32</v>
      </c>
      <c r="F54" s="360" t="s">
        <v>32</v>
      </c>
      <c r="G54" s="360" t="s">
        <v>32</v>
      </c>
      <c r="H54" s="361">
        <v>45762</v>
      </c>
      <c r="I54" s="361">
        <v>45672</v>
      </c>
      <c r="J54" s="361" t="s">
        <v>32</v>
      </c>
      <c r="K54" s="360" t="s">
        <v>424</v>
      </c>
      <c r="L54" s="360" t="s">
        <v>428</v>
      </c>
      <c r="M54" s="360"/>
    </row>
    <row r="55" ht="124.5" customHeight="1">
      <c r="A55" s="353" t="s">
        <v>429</v>
      </c>
      <c r="B55" s="366" t="s">
        <v>430</v>
      </c>
      <c r="C55" s="360" t="s">
        <v>32</v>
      </c>
      <c r="D55" s="360" t="s">
        <v>32</v>
      </c>
      <c r="E55" s="360" t="s">
        <v>32</v>
      </c>
      <c r="F55" s="360" t="s">
        <v>32</v>
      </c>
      <c r="G55" s="360" t="s">
        <v>32</v>
      </c>
      <c r="H55" s="361">
        <v>45762</v>
      </c>
      <c r="I55" s="361">
        <v>45747</v>
      </c>
      <c r="J55" s="361" t="s">
        <v>32</v>
      </c>
      <c r="K55" s="360" t="s">
        <v>424</v>
      </c>
      <c r="L55" s="360" t="s">
        <v>70</v>
      </c>
      <c r="M55" s="360"/>
    </row>
    <row r="56" ht="47.25" customHeight="1">
      <c r="A56" s="369" t="s">
        <v>431</v>
      </c>
      <c r="B56" s="351"/>
      <c r="C56" s="370"/>
      <c r="D56" s="370"/>
      <c r="E56" s="370"/>
      <c r="F56" s="370"/>
      <c r="G56" s="370"/>
      <c r="H56" s="370"/>
      <c r="I56" s="370"/>
      <c r="J56" s="370"/>
      <c r="K56" s="370"/>
      <c r="L56" s="370"/>
      <c r="M56" s="370"/>
    </row>
    <row r="57" s="371" customFormat="1" ht="137.25" customHeight="1">
      <c r="A57" s="353" t="s">
        <v>432</v>
      </c>
      <c r="B57" s="348" t="s">
        <v>433</v>
      </c>
      <c r="C57" s="355" t="s">
        <v>84</v>
      </c>
      <c r="D57" s="355">
        <v>16</v>
      </c>
      <c r="E57" s="355">
        <v>16</v>
      </c>
      <c r="F57" s="355" t="s">
        <v>32</v>
      </c>
      <c r="G57" s="355">
        <v>16</v>
      </c>
      <c r="H57" s="356"/>
      <c r="I57" s="356"/>
      <c r="J57" s="356" t="s">
        <v>32</v>
      </c>
      <c r="K57" s="355" t="s">
        <v>434</v>
      </c>
      <c r="L57" s="355" t="s">
        <v>70</v>
      </c>
      <c r="M57" s="355"/>
    </row>
    <row r="58" ht="137.25" customHeight="1">
      <c r="A58" s="353" t="s">
        <v>435</v>
      </c>
      <c r="B58" s="366" t="s">
        <v>436</v>
      </c>
      <c r="C58" s="360"/>
      <c r="D58" s="360"/>
      <c r="E58" s="360"/>
      <c r="F58" s="360"/>
      <c r="G58" s="360"/>
      <c r="H58" s="361">
        <v>45762</v>
      </c>
      <c r="I58" s="361">
        <v>45747</v>
      </c>
      <c r="J58" s="361" t="s">
        <v>32</v>
      </c>
      <c r="K58" s="360" t="s">
        <v>434</v>
      </c>
      <c r="L58" s="360" t="s">
        <v>70</v>
      </c>
      <c r="M58" s="363"/>
    </row>
    <row r="59" s="316" customFormat="1" ht="137.25" customHeight="1">
      <c r="A59" s="353" t="s">
        <v>437</v>
      </c>
      <c r="B59" s="348" t="s">
        <v>438</v>
      </c>
      <c r="C59" s="355" t="s">
        <v>107</v>
      </c>
      <c r="D59" s="355">
        <v>1913</v>
      </c>
      <c r="E59" s="355">
        <v>1913</v>
      </c>
      <c r="F59" s="355" t="s">
        <v>32</v>
      </c>
      <c r="G59" s="355">
        <v>1913</v>
      </c>
      <c r="H59" s="356" t="s">
        <v>32</v>
      </c>
      <c r="I59" s="356" t="s">
        <v>32</v>
      </c>
      <c r="J59" s="356" t="s">
        <v>32</v>
      </c>
      <c r="K59" s="355" t="s">
        <v>434</v>
      </c>
      <c r="L59" s="355" t="s">
        <v>70</v>
      </c>
      <c r="M59" s="358"/>
    </row>
    <row r="60" ht="137.25" customHeight="1">
      <c r="A60" s="353" t="s">
        <v>439</v>
      </c>
      <c r="B60" s="366" t="s">
        <v>440</v>
      </c>
      <c r="C60" s="360" t="s">
        <v>32</v>
      </c>
      <c r="D60" s="360" t="s">
        <v>32</v>
      </c>
      <c r="E60" s="360" t="s">
        <v>32</v>
      </c>
      <c r="F60" s="360" t="s">
        <v>32</v>
      </c>
      <c r="G60" s="360" t="s">
        <v>32</v>
      </c>
      <c r="H60" s="361">
        <v>45762</v>
      </c>
      <c r="I60" s="361">
        <v>45747</v>
      </c>
      <c r="J60" s="361" t="s">
        <v>32</v>
      </c>
      <c r="K60" s="360" t="s">
        <v>434</v>
      </c>
      <c r="L60" s="360" t="s">
        <v>70</v>
      </c>
      <c r="M60" s="363"/>
    </row>
    <row r="61">
      <c r="A61" s="369" t="s">
        <v>441</v>
      </c>
      <c r="B61" s="351"/>
      <c r="C61" s="370"/>
      <c r="D61" s="370"/>
      <c r="E61" s="370"/>
      <c r="F61" s="370"/>
      <c r="G61" s="370"/>
      <c r="H61" s="370"/>
      <c r="I61" s="370"/>
      <c r="J61" s="370"/>
      <c r="K61" s="370"/>
      <c r="L61" s="370"/>
      <c r="M61" s="370"/>
    </row>
    <row r="62" s="316" customFormat="1" ht="132" customHeight="1">
      <c r="A62" s="353" t="s">
        <v>442</v>
      </c>
      <c r="B62" s="348" t="s">
        <v>443</v>
      </c>
      <c r="C62" s="355" t="s">
        <v>175</v>
      </c>
      <c r="D62" s="355">
        <v>100</v>
      </c>
      <c r="E62" s="355">
        <v>100</v>
      </c>
      <c r="F62" s="355" t="s">
        <v>32</v>
      </c>
      <c r="G62" s="355">
        <v>100</v>
      </c>
      <c r="H62" s="356" t="s">
        <v>32</v>
      </c>
      <c r="I62" s="356" t="s">
        <v>32</v>
      </c>
      <c r="J62" s="356" t="s">
        <v>32</v>
      </c>
      <c r="K62" s="355" t="s">
        <v>444</v>
      </c>
      <c r="L62" s="355" t="s">
        <v>70</v>
      </c>
      <c r="M62" s="355"/>
    </row>
    <row r="63" ht="132" customHeight="1">
      <c r="A63" s="353" t="s">
        <v>445</v>
      </c>
      <c r="B63" s="366" t="s">
        <v>446</v>
      </c>
      <c r="C63" s="360" t="s">
        <v>32</v>
      </c>
      <c r="D63" s="360" t="s">
        <v>32</v>
      </c>
      <c r="E63" s="360" t="s">
        <v>32</v>
      </c>
      <c r="F63" s="360" t="s">
        <v>32</v>
      </c>
      <c r="G63" s="360" t="s">
        <v>32</v>
      </c>
      <c r="H63" s="361">
        <v>45672</v>
      </c>
      <c r="I63" s="361">
        <v>45712</v>
      </c>
      <c r="J63" s="361" t="s">
        <v>32</v>
      </c>
      <c r="K63" s="360" t="s">
        <v>424</v>
      </c>
      <c r="L63" s="360" t="s">
        <v>447</v>
      </c>
      <c r="M63" s="363"/>
    </row>
    <row r="64" ht="132" customHeight="1">
      <c r="A64" s="353" t="s">
        <v>448</v>
      </c>
      <c r="B64" s="366" t="s">
        <v>449</v>
      </c>
      <c r="C64" s="360" t="s">
        <v>32</v>
      </c>
      <c r="D64" s="360" t="s">
        <v>32</v>
      </c>
      <c r="E64" s="360" t="s">
        <v>32</v>
      </c>
      <c r="F64" s="360" t="s">
        <v>32</v>
      </c>
      <c r="G64" s="360" t="s">
        <v>32</v>
      </c>
      <c r="H64" s="361">
        <v>45762</v>
      </c>
      <c r="I64" s="361">
        <v>45747</v>
      </c>
      <c r="J64" s="361" t="s">
        <v>32</v>
      </c>
      <c r="K64" s="360" t="s">
        <v>444</v>
      </c>
      <c r="L64" s="360" t="s">
        <v>70</v>
      </c>
      <c r="M64" s="363"/>
    </row>
    <row r="65" s="372" customFormat="1" ht="132" customHeight="1">
      <c r="A65" s="353" t="s">
        <v>450</v>
      </c>
      <c r="B65" s="348" t="s">
        <v>451</v>
      </c>
      <c r="C65" s="355" t="s">
        <v>31</v>
      </c>
      <c r="D65" s="355">
        <v>100</v>
      </c>
      <c r="E65" s="355">
        <v>100</v>
      </c>
      <c r="F65" s="355" t="s">
        <v>32</v>
      </c>
      <c r="G65" s="355">
        <v>100</v>
      </c>
      <c r="H65" s="356" t="s">
        <v>32</v>
      </c>
      <c r="I65" s="356" t="s">
        <v>32</v>
      </c>
      <c r="J65" s="356" t="s">
        <v>32</v>
      </c>
      <c r="K65" s="355" t="s">
        <v>424</v>
      </c>
      <c r="L65" s="355" t="s">
        <v>70</v>
      </c>
      <c r="M65" s="349"/>
    </row>
    <row r="66" ht="132" customHeight="1">
      <c r="A66" s="353" t="s">
        <v>452</v>
      </c>
      <c r="B66" s="366" t="s">
        <v>453</v>
      </c>
      <c r="C66" s="360" t="s">
        <v>32</v>
      </c>
      <c r="D66" s="360" t="s">
        <v>32</v>
      </c>
      <c r="E66" s="360" t="s">
        <v>32</v>
      </c>
      <c r="F66" s="360" t="s">
        <v>32</v>
      </c>
      <c r="G66" s="360" t="s">
        <v>32</v>
      </c>
      <c r="H66" s="361">
        <v>45762</v>
      </c>
      <c r="I66" s="361">
        <v>45747</v>
      </c>
      <c r="J66" s="361" t="s">
        <v>32</v>
      </c>
      <c r="K66" s="360" t="s">
        <v>424</v>
      </c>
      <c r="L66" s="360" t="s">
        <v>70</v>
      </c>
      <c r="M66" s="363"/>
    </row>
    <row r="67">
      <c r="A67" s="353" t="s">
        <v>454</v>
      </c>
      <c r="B67" s="348"/>
      <c r="C67" s="355"/>
      <c r="D67" s="355"/>
      <c r="E67" s="355"/>
      <c r="F67" s="355"/>
      <c r="G67" s="355"/>
      <c r="H67" s="355"/>
      <c r="I67" s="355"/>
      <c r="J67" s="355"/>
      <c r="K67" s="355"/>
      <c r="L67" s="355"/>
      <c r="M67" s="355"/>
    </row>
    <row r="68">
      <c r="A68" s="364" t="s">
        <v>455</v>
      </c>
      <c r="B68" s="365"/>
      <c r="C68" s="365"/>
      <c r="D68" s="365"/>
      <c r="E68" s="365"/>
      <c r="F68" s="365"/>
      <c r="G68" s="365"/>
      <c r="H68" s="365"/>
      <c r="I68" s="365"/>
      <c r="J68" s="365"/>
      <c r="K68" s="365"/>
      <c r="L68" s="365"/>
      <c r="M68" s="365"/>
    </row>
    <row r="69" s="316" customFormat="1" ht="96" customHeight="1">
      <c r="A69" s="353" t="s">
        <v>456</v>
      </c>
      <c r="B69" s="348" t="s">
        <v>457</v>
      </c>
      <c r="C69" s="355" t="s">
        <v>84</v>
      </c>
      <c r="D69" s="355">
        <v>3</v>
      </c>
      <c r="E69" s="355">
        <v>3</v>
      </c>
      <c r="F69" s="355" t="s">
        <v>32</v>
      </c>
      <c r="G69" s="355">
        <v>3</v>
      </c>
      <c r="H69" s="356" t="s">
        <v>32</v>
      </c>
      <c r="I69" s="356" t="s">
        <v>32</v>
      </c>
      <c r="J69" s="356" t="s">
        <v>32</v>
      </c>
      <c r="K69" s="357" t="s">
        <v>458</v>
      </c>
      <c r="L69" s="355" t="s">
        <v>70</v>
      </c>
      <c r="M69" s="358"/>
    </row>
    <row r="70" ht="88" customHeight="1">
      <c r="A70" s="353" t="s">
        <v>459</v>
      </c>
      <c r="B70" s="366" t="s">
        <v>460</v>
      </c>
      <c r="C70" s="360" t="s">
        <v>32</v>
      </c>
      <c r="D70" s="360" t="s">
        <v>32</v>
      </c>
      <c r="E70" s="360" t="s">
        <v>32</v>
      </c>
      <c r="F70" s="360" t="s">
        <v>32</v>
      </c>
      <c r="G70" s="360" t="s">
        <v>32</v>
      </c>
      <c r="H70" s="361">
        <v>45762</v>
      </c>
      <c r="I70" s="361">
        <v>45747</v>
      </c>
      <c r="J70" s="361" t="s">
        <v>32</v>
      </c>
      <c r="K70" s="362" t="s">
        <v>458</v>
      </c>
      <c r="L70" s="360" t="s">
        <v>70</v>
      </c>
      <c r="M70" s="363"/>
    </row>
    <row r="71" s="316" customFormat="1" ht="94" customHeight="1">
      <c r="A71" s="353" t="s">
        <v>461</v>
      </c>
      <c r="B71" s="348" t="s">
        <v>462</v>
      </c>
      <c r="C71" s="355" t="s">
        <v>175</v>
      </c>
      <c r="D71" s="355">
        <v>30</v>
      </c>
      <c r="E71" s="355">
        <v>30</v>
      </c>
      <c r="F71" s="355" t="s">
        <v>32</v>
      </c>
      <c r="G71" s="355">
        <v>30</v>
      </c>
      <c r="H71" s="356" t="s">
        <v>32</v>
      </c>
      <c r="I71" s="356" t="s">
        <v>32</v>
      </c>
      <c r="J71" s="356" t="s">
        <v>32</v>
      </c>
      <c r="K71" s="357" t="s">
        <v>413</v>
      </c>
      <c r="L71" s="355" t="s">
        <v>70</v>
      </c>
      <c r="M71" s="373"/>
    </row>
    <row r="72" ht="100" customHeight="1">
      <c r="A72" s="374" t="s">
        <v>463</v>
      </c>
      <c r="B72" s="375" t="s">
        <v>464</v>
      </c>
      <c r="C72" s="376" t="s">
        <v>32</v>
      </c>
      <c r="D72" s="376" t="s">
        <v>32</v>
      </c>
      <c r="E72" s="376" t="s">
        <v>32</v>
      </c>
      <c r="F72" s="376" t="s">
        <v>32</v>
      </c>
      <c r="G72" s="376" t="s">
        <v>32</v>
      </c>
      <c r="H72" s="377">
        <v>45762</v>
      </c>
      <c r="I72" s="377">
        <v>45747</v>
      </c>
      <c r="J72" s="377" t="s">
        <v>32</v>
      </c>
      <c r="K72" s="378" t="s">
        <v>413</v>
      </c>
      <c r="L72" s="376" t="s">
        <v>70</v>
      </c>
      <c r="M72" s="379"/>
    </row>
    <row r="73">
      <c r="A73" s="347" t="s">
        <v>96</v>
      </c>
      <c r="B73" s="348"/>
      <c r="C73" s="349"/>
      <c r="D73" s="349"/>
      <c r="E73" s="349"/>
      <c r="F73" s="349"/>
      <c r="G73" s="349"/>
      <c r="H73" s="349"/>
      <c r="I73" s="349"/>
      <c r="J73" s="349"/>
      <c r="K73" s="349"/>
      <c r="L73" s="349"/>
      <c r="M73" s="349"/>
    </row>
    <row r="74">
      <c r="A74" s="368" t="s">
        <v>465</v>
      </c>
      <c r="B74" s="351"/>
      <c r="C74" s="351"/>
      <c r="D74" s="351"/>
      <c r="E74" s="351"/>
      <c r="F74" s="351"/>
      <c r="G74" s="351"/>
      <c r="H74" s="351"/>
      <c r="I74" s="351"/>
      <c r="J74" s="351"/>
      <c r="K74" s="351"/>
      <c r="L74" s="351"/>
      <c r="M74" s="351"/>
    </row>
    <row r="75" s="316" customFormat="1" ht="55" customHeight="1">
      <c r="A75" s="353" t="s">
        <v>466</v>
      </c>
      <c r="B75" s="354" t="s">
        <v>467</v>
      </c>
      <c r="C75" s="355" t="s">
        <v>175</v>
      </c>
      <c r="D75" s="355">
        <v>100</v>
      </c>
      <c r="E75" s="355">
        <v>100</v>
      </c>
      <c r="F75" s="355" t="s">
        <v>32</v>
      </c>
      <c r="G75" s="355">
        <v>100</v>
      </c>
      <c r="H75" s="356" t="s">
        <v>32</v>
      </c>
      <c r="I75" s="356" t="s">
        <v>32</v>
      </c>
      <c r="J75" s="356" t="s">
        <v>32</v>
      </c>
      <c r="K75" s="355" t="s">
        <v>468</v>
      </c>
      <c r="L75" s="355" t="s">
        <v>70</v>
      </c>
      <c r="M75" s="355"/>
    </row>
    <row r="76" ht="81" customHeight="1">
      <c r="A76" s="353" t="s">
        <v>469</v>
      </c>
      <c r="B76" s="359" t="s">
        <v>470</v>
      </c>
      <c r="C76" s="360" t="s">
        <v>32</v>
      </c>
      <c r="D76" s="360" t="s">
        <v>32</v>
      </c>
      <c r="E76" s="360" t="s">
        <v>32</v>
      </c>
      <c r="F76" s="360" t="s">
        <v>32</v>
      </c>
      <c r="G76" s="360" t="s">
        <v>32</v>
      </c>
      <c r="H76" s="361">
        <v>45762</v>
      </c>
      <c r="I76" s="361">
        <v>45747</v>
      </c>
      <c r="J76" s="361" t="s">
        <v>32</v>
      </c>
      <c r="K76" s="360" t="s">
        <v>468</v>
      </c>
      <c r="L76" s="360" t="s">
        <v>70</v>
      </c>
      <c r="M76" s="360"/>
    </row>
    <row r="77" s="316" customFormat="1" ht="74" customHeight="1">
      <c r="A77" s="353" t="s">
        <v>471</v>
      </c>
      <c r="B77" s="354" t="s">
        <v>472</v>
      </c>
      <c r="C77" s="355" t="s">
        <v>175</v>
      </c>
      <c r="D77" s="355">
        <v>100</v>
      </c>
      <c r="E77" s="355">
        <v>100</v>
      </c>
      <c r="F77" s="355" t="s">
        <v>32</v>
      </c>
      <c r="G77" s="355">
        <v>100</v>
      </c>
      <c r="H77" s="356" t="s">
        <v>32</v>
      </c>
      <c r="I77" s="356" t="s">
        <v>32</v>
      </c>
      <c r="J77" s="356" t="s">
        <v>32</v>
      </c>
      <c r="K77" s="355" t="s">
        <v>468</v>
      </c>
      <c r="L77" s="355" t="s">
        <v>70</v>
      </c>
      <c r="M77" s="358"/>
    </row>
    <row r="78" ht="64" customHeight="1">
      <c r="A78" s="353" t="s">
        <v>473</v>
      </c>
      <c r="B78" s="359" t="s">
        <v>474</v>
      </c>
      <c r="C78" s="360" t="s">
        <v>32</v>
      </c>
      <c r="D78" s="360" t="s">
        <v>32</v>
      </c>
      <c r="E78" s="360" t="s">
        <v>32</v>
      </c>
      <c r="F78" s="360" t="s">
        <v>32</v>
      </c>
      <c r="G78" s="360" t="s">
        <v>32</v>
      </c>
      <c r="H78" s="361">
        <v>45762</v>
      </c>
      <c r="I78" s="361">
        <v>45747</v>
      </c>
      <c r="J78" s="361" t="s">
        <v>32</v>
      </c>
      <c r="K78" s="360" t="s">
        <v>468</v>
      </c>
      <c r="L78" s="360" t="s">
        <v>70</v>
      </c>
      <c r="M78" s="363"/>
    </row>
    <row r="79">
      <c r="A79" s="380" t="s">
        <v>101</v>
      </c>
      <c r="B79" s="354"/>
      <c r="C79" s="346"/>
      <c r="D79" s="346"/>
      <c r="E79" s="346"/>
      <c r="F79" s="346"/>
      <c r="G79" s="346"/>
      <c r="H79" s="346"/>
      <c r="I79" s="346"/>
      <c r="J79" s="346"/>
      <c r="K79" s="346"/>
      <c r="L79" s="346"/>
      <c r="M79" s="346"/>
    </row>
    <row r="80">
      <c r="A80" s="368" t="s">
        <v>475</v>
      </c>
      <c r="B80" s="351"/>
      <c r="C80" s="351"/>
      <c r="D80" s="351"/>
      <c r="E80" s="351"/>
      <c r="F80" s="351"/>
      <c r="G80" s="351"/>
      <c r="H80" s="351"/>
      <c r="I80" s="351"/>
      <c r="J80" s="351"/>
      <c r="K80" s="351"/>
      <c r="L80" s="351"/>
      <c r="M80" s="351"/>
    </row>
    <row r="81" s="316" customFormat="1" ht="114.75" customHeight="1">
      <c r="A81" s="353" t="s">
        <v>476</v>
      </c>
      <c r="B81" s="354" t="s">
        <v>477</v>
      </c>
      <c r="C81" s="355" t="s">
        <v>84</v>
      </c>
      <c r="D81" s="355">
        <v>30</v>
      </c>
      <c r="E81" s="355">
        <v>30</v>
      </c>
      <c r="F81" s="355" t="s">
        <v>32</v>
      </c>
      <c r="G81" s="355">
        <v>30</v>
      </c>
      <c r="H81" s="356" t="s">
        <v>32</v>
      </c>
      <c r="I81" s="356" t="s">
        <v>32</v>
      </c>
      <c r="J81" s="356" t="s">
        <v>32</v>
      </c>
      <c r="K81" s="355" t="s">
        <v>478</v>
      </c>
      <c r="L81" s="355" t="s">
        <v>70</v>
      </c>
      <c r="M81" s="355"/>
    </row>
    <row r="82" ht="114.75" customHeight="1">
      <c r="A82" s="353" t="s">
        <v>479</v>
      </c>
      <c r="B82" s="354" t="s">
        <v>480</v>
      </c>
      <c r="C82" s="355" t="s">
        <v>84</v>
      </c>
      <c r="D82" s="355">
        <v>30</v>
      </c>
      <c r="E82" s="355">
        <v>30</v>
      </c>
      <c r="F82" s="355" t="s">
        <v>32</v>
      </c>
      <c r="G82" s="355">
        <v>30</v>
      </c>
      <c r="H82" s="356" t="s">
        <v>32</v>
      </c>
      <c r="I82" s="356" t="s">
        <v>32</v>
      </c>
      <c r="J82" s="356" t="s">
        <v>32</v>
      </c>
      <c r="K82" s="360" t="s">
        <v>478</v>
      </c>
      <c r="L82" s="360" t="s">
        <v>70</v>
      </c>
      <c r="M82" s="360"/>
    </row>
    <row r="83" ht="114.75" customHeight="1">
      <c r="A83" s="353" t="s">
        <v>481</v>
      </c>
      <c r="B83" s="354" t="s">
        <v>482</v>
      </c>
      <c r="C83" s="355" t="s">
        <v>107</v>
      </c>
      <c r="D83" s="355">
        <v>1913</v>
      </c>
      <c r="E83" s="355">
        <v>1913</v>
      </c>
      <c r="F83" s="355" t="s">
        <v>32</v>
      </c>
      <c r="G83" s="355">
        <v>1913</v>
      </c>
      <c r="H83" s="356" t="s">
        <v>32</v>
      </c>
      <c r="I83" s="356" t="s">
        <v>32</v>
      </c>
      <c r="J83" s="356" t="s">
        <v>32</v>
      </c>
      <c r="K83" s="360" t="s">
        <v>478</v>
      </c>
      <c r="L83" s="360" t="s">
        <v>70</v>
      </c>
      <c r="M83" s="360"/>
    </row>
    <row r="84" ht="114.75" customHeight="1">
      <c r="A84" s="353" t="s">
        <v>483</v>
      </c>
      <c r="B84" s="354" t="s">
        <v>108</v>
      </c>
      <c r="C84" s="355" t="s">
        <v>107</v>
      </c>
      <c r="D84" s="355">
        <v>45</v>
      </c>
      <c r="E84" s="355">
        <v>45</v>
      </c>
      <c r="F84" s="355" t="s">
        <v>32</v>
      </c>
      <c r="G84" s="355">
        <v>45</v>
      </c>
      <c r="H84" s="356" t="s">
        <v>32</v>
      </c>
      <c r="I84" s="356" t="s">
        <v>32</v>
      </c>
      <c r="J84" s="356" t="s">
        <v>32</v>
      </c>
      <c r="K84" s="360" t="s">
        <v>478</v>
      </c>
      <c r="L84" s="360" t="s">
        <v>70</v>
      </c>
      <c r="M84" s="360"/>
    </row>
    <row r="85" ht="114.75" customHeight="1">
      <c r="A85" s="353" t="s">
        <v>484</v>
      </c>
      <c r="B85" s="359" t="s">
        <v>485</v>
      </c>
      <c r="C85" s="360" t="s">
        <v>32</v>
      </c>
      <c r="D85" s="360" t="s">
        <v>32</v>
      </c>
      <c r="E85" s="360" t="s">
        <v>32</v>
      </c>
      <c r="F85" s="360" t="s">
        <v>32</v>
      </c>
      <c r="G85" s="360" t="s">
        <v>32</v>
      </c>
      <c r="H85" s="361">
        <v>45762</v>
      </c>
      <c r="I85" s="361">
        <v>45747</v>
      </c>
      <c r="J85" s="361" t="s">
        <v>32</v>
      </c>
      <c r="K85" s="360" t="s">
        <v>478</v>
      </c>
      <c r="L85" s="360" t="s">
        <v>70</v>
      </c>
      <c r="M85" s="360"/>
    </row>
    <row r="86">
      <c r="A86" s="381" t="s">
        <v>109</v>
      </c>
      <c r="B86" s="382"/>
      <c r="C86" s="383"/>
      <c r="D86" s="383"/>
      <c r="E86" s="383"/>
      <c r="F86" s="383"/>
      <c r="G86" s="383"/>
      <c r="H86" s="383"/>
      <c r="I86" s="383"/>
      <c r="J86" s="383"/>
      <c r="K86" s="383"/>
      <c r="L86" s="383"/>
      <c r="M86" s="383"/>
    </row>
    <row r="87">
      <c r="A87" s="384" t="s">
        <v>486</v>
      </c>
      <c r="B87" s="385"/>
      <c r="C87" s="385"/>
      <c r="D87" s="385"/>
      <c r="E87" s="385"/>
      <c r="F87" s="385"/>
      <c r="G87" s="385"/>
      <c r="H87" s="385"/>
      <c r="I87" s="385"/>
      <c r="J87" s="385"/>
      <c r="K87" s="385"/>
      <c r="L87" s="385"/>
      <c r="M87" s="386"/>
    </row>
    <row r="88" s="316" customFormat="1" ht="66.75" customHeight="1">
      <c r="A88" s="387" t="s">
        <v>487</v>
      </c>
      <c r="B88" s="388" t="s">
        <v>488</v>
      </c>
      <c r="C88" s="389" t="s">
        <v>31</v>
      </c>
      <c r="D88" s="390">
        <v>95</v>
      </c>
      <c r="E88" s="390">
        <v>95</v>
      </c>
      <c r="F88" s="390" t="s">
        <v>32</v>
      </c>
      <c r="G88" s="390">
        <v>95</v>
      </c>
      <c r="H88" s="391" t="s">
        <v>32</v>
      </c>
      <c r="I88" s="391" t="s">
        <v>32</v>
      </c>
      <c r="J88" s="391" t="s">
        <v>32</v>
      </c>
      <c r="K88" s="392" t="s">
        <v>489</v>
      </c>
      <c r="L88" s="390" t="s">
        <v>70</v>
      </c>
      <c r="M88" s="390"/>
    </row>
    <row r="89" ht="66.75" customHeight="1">
      <c r="A89" s="387" t="s">
        <v>490</v>
      </c>
      <c r="B89" s="393" t="s">
        <v>491</v>
      </c>
      <c r="C89" s="394" t="s">
        <v>32</v>
      </c>
      <c r="D89" s="395" t="s">
        <v>32</v>
      </c>
      <c r="E89" s="395" t="s">
        <v>32</v>
      </c>
      <c r="F89" s="395" t="s">
        <v>32</v>
      </c>
      <c r="G89" s="395" t="s">
        <v>32</v>
      </c>
      <c r="H89" s="396">
        <v>45762</v>
      </c>
      <c r="I89" s="396">
        <v>45747</v>
      </c>
      <c r="J89" s="396" t="s">
        <v>32</v>
      </c>
      <c r="K89" s="397" t="s">
        <v>489</v>
      </c>
      <c r="L89" s="395" t="s">
        <v>70</v>
      </c>
      <c r="M89" s="395"/>
    </row>
    <row r="90" s="316" customFormat="1" ht="66.75" customHeight="1">
      <c r="A90" s="387" t="s">
        <v>492</v>
      </c>
      <c r="B90" s="398" t="s">
        <v>493</v>
      </c>
      <c r="C90" s="390" t="s">
        <v>113</v>
      </c>
      <c r="D90" s="390">
        <v>28</v>
      </c>
      <c r="E90" s="390">
        <v>28</v>
      </c>
      <c r="F90" s="390" t="s">
        <v>32</v>
      </c>
      <c r="G90" s="390">
        <v>28</v>
      </c>
      <c r="H90" s="391" t="s">
        <v>32</v>
      </c>
      <c r="I90" s="391" t="s">
        <v>32</v>
      </c>
      <c r="J90" s="391" t="s">
        <v>32</v>
      </c>
      <c r="K90" s="392" t="s">
        <v>494</v>
      </c>
      <c r="L90" s="390" t="s">
        <v>70</v>
      </c>
      <c r="M90" s="390"/>
    </row>
    <row r="91" ht="88" customHeight="1">
      <c r="A91" s="387" t="s">
        <v>495</v>
      </c>
      <c r="B91" s="388" t="s">
        <v>112</v>
      </c>
      <c r="C91" s="390" t="s">
        <v>113</v>
      </c>
      <c r="D91" s="390">
        <v>28</v>
      </c>
      <c r="E91" s="390">
        <v>28</v>
      </c>
      <c r="F91" s="390" t="s">
        <v>32</v>
      </c>
      <c r="G91" s="390">
        <v>28</v>
      </c>
      <c r="H91" s="391" t="s">
        <v>32</v>
      </c>
      <c r="I91" s="391" t="s">
        <v>32</v>
      </c>
      <c r="J91" s="391"/>
      <c r="K91" s="397" t="s">
        <v>494</v>
      </c>
      <c r="L91" s="395" t="s">
        <v>70</v>
      </c>
      <c r="M91" s="395"/>
    </row>
    <row r="92" ht="66.75" customHeight="1">
      <c r="A92" s="387" t="s">
        <v>496</v>
      </c>
      <c r="B92" s="398" t="s">
        <v>114</v>
      </c>
      <c r="C92" s="390" t="s">
        <v>107</v>
      </c>
      <c r="D92" s="390">
        <v>110</v>
      </c>
      <c r="E92" s="390">
        <v>110</v>
      </c>
      <c r="F92" s="390" t="s">
        <v>32</v>
      </c>
      <c r="G92" s="390">
        <v>110</v>
      </c>
      <c r="H92" s="391" t="s">
        <v>32</v>
      </c>
      <c r="I92" s="391" t="s">
        <v>32</v>
      </c>
      <c r="J92" s="391" t="s">
        <v>32</v>
      </c>
      <c r="K92" s="397" t="s">
        <v>494</v>
      </c>
      <c r="L92" s="395" t="s">
        <v>70</v>
      </c>
      <c r="M92" s="395"/>
    </row>
    <row r="93" ht="66.75" customHeight="1">
      <c r="A93" s="387" t="s">
        <v>497</v>
      </c>
      <c r="B93" s="399" t="s">
        <v>498</v>
      </c>
      <c r="C93" s="395" t="s">
        <v>32</v>
      </c>
      <c r="D93" s="395" t="s">
        <v>32</v>
      </c>
      <c r="E93" s="395" t="s">
        <v>32</v>
      </c>
      <c r="F93" s="395" t="s">
        <v>32</v>
      </c>
      <c r="G93" s="395" t="s">
        <v>32</v>
      </c>
      <c r="H93" s="396">
        <v>45762</v>
      </c>
      <c r="I93" s="396">
        <v>45747</v>
      </c>
      <c r="J93" s="396" t="s">
        <v>32</v>
      </c>
      <c r="K93" s="397" t="s">
        <v>494</v>
      </c>
      <c r="L93" s="395" t="s">
        <v>70</v>
      </c>
      <c r="M93" s="395"/>
    </row>
    <row r="94" s="316" customFormat="1" ht="66.75" customHeight="1">
      <c r="A94" s="387" t="s">
        <v>499</v>
      </c>
      <c r="B94" s="400" t="s">
        <v>500</v>
      </c>
      <c r="C94" s="390" t="s">
        <v>31</v>
      </c>
      <c r="D94" s="390">
        <v>100</v>
      </c>
      <c r="E94" s="390">
        <v>100</v>
      </c>
      <c r="F94" s="390" t="s">
        <v>32</v>
      </c>
      <c r="G94" s="390">
        <v>100</v>
      </c>
      <c r="H94" s="391" t="s">
        <v>32</v>
      </c>
      <c r="I94" s="391" t="s">
        <v>32</v>
      </c>
      <c r="J94" s="391" t="s">
        <v>32</v>
      </c>
      <c r="K94" s="390" t="s">
        <v>413</v>
      </c>
      <c r="L94" s="390" t="s">
        <v>70</v>
      </c>
      <c r="M94" s="390"/>
    </row>
    <row r="95" ht="66.75" customHeight="1">
      <c r="A95" s="401" t="s">
        <v>501</v>
      </c>
      <c r="B95" s="402" t="s">
        <v>502</v>
      </c>
      <c r="C95" s="403" t="s">
        <v>32</v>
      </c>
      <c r="D95" s="403" t="s">
        <v>32</v>
      </c>
      <c r="E95" s="403" t="s">
        <v>32</v>
      </c>
      <c r="F95" s="403" t="s">
        <v>32</v>
      </c>
      <c r="G95" s="403" t="s">
        <v>32</v>
      </c>
      <c r="H95" s="404">
        <v>45762</v>
      </c>
      <c r="I95" s="404">
        <v>45747</v>
      </c>
      <c r="J95" s="404" t="s">
        <v>32</v>
      </c>
      <c r="K95" s="403" t="s">
        <v>413</v>
      </c>
      <c r="L95" s="403" t="s">
        <v>70</v>
      </c>
      <c r="M95" s="403"/>
    </row>
    <row r="96">
      <c r="A96" s="405" t="s">
        <v>116</v>
      </c>
      <c r="B96" s="406"/>
      <c r="C96" s="405"/>
      <c r="D96" s="405"/>
      <c r="E96" s="405"/>
      <c r="F96" s="405"/>
      <c r="G96" s="405"/>
      <c r="H96" s="405"/>
      <c r="I96" s="405"/>
      <c r="J96" s="405"/>
      <c r="K96" s="405"/>
      <c r="L96" s="405"/>
      <c r="M96" s="405"/>
    </row>
    <row r="97" ht="45.75" customHeight="1">
      <c r="A97" s="405" t="s">
        <v>117</v>
      </c>
      <c r="B97" s="407"/>
      <c r="C97" s="408"/>
      <c r="D97" s="408"/>
      <c r="E97" s="408"/>
      <c r="F97" s="408"/>
      <c r="G97" s="408"/>
      <c r="H97" s="408"/>
      <c r="I97" s="408"/>
      <c r="J97" s="408"/>
      <c r="K97" s="408"/>
      <c r="L97" s="408"/>
      <c r="M97" s="408"/>
    </row>
    <row r="98" ht="42" customHeight="1">
      <c r="A98" s="409">
        <v>1</v>
      </c>
      <c r="B98" s="410" t="s">
        <v>503</v>
      </c>
      <c r="C98" s="411"/>
      <c r="D98" s="411"/>
      <c r="E98" s="411"/>
      <c r="F98" s="411"/>
      <c r="G98" s="411"/>
      <c r="H98" s="411"/>
      <c r="I98" s="411"/>
      <c r="J98" s="411"/>
      <c r="K98" s="411"/>
      <c r="L98" s="411"/>
      <c r="M98" s="412"/>
    </row>
    <row r="99" s="316" customFormat="1" ht="183" customHeight="1">
      <c r="A99" s="413" t="s">
        <v>17</v>
      </c>
      <c r="B99" s="414" t="s">
        <v>504</v>
      </c>
      <c r="C99" s="415" t="s">
        <v>505</v>
      </c>
      <c r="D99" s="415">
        <v>4.5</v>
      </c>
      <c r="E99" s="415">
        <v>4.5</v>
      </c>
      <c r="F99" s="415" t="s">
        <v>32</v>
      </c>
      <c r="G99" s="415">
        <v>4.5</v>
      </c>
      <c r="H99" s="415" t="s">
        <v>32</v>
      </c>
      <c r="I99" s="416" t="s">
        <v>32</v>
      </c>
      <c r="J99" s="415" t="s">
        <v>32</v>
      </c>
      <c r="K99" s="415" t="s">
        <v>506</v>
      </c>
      <c r="L99" s="415" t="s">
        <v>124</v>
      </c>
      <c r="M99" s="415"/>
    </row>
    <row r="100" ht="183" customHeight="1">
      <c r="A100" s="415" t="s">
        <v>507</v>
      </c>
      <c r="B100" s="417" t="s">
        <v>508</v>
      </c>
      <c r="C100" s="418" t="s">
        <v>32</v>
      </c>
      <c r="D100" s="418" t="s">
        <v>32</v>
      </c>
      <c r="E100" s="418" t="s">
        <v>32</v>
      </c>
      <c r="F100" s="418" t="s">
        <v>32</v>
      </c>
      <c r="G100" s="418" t="s">
        <v>32</v>
      </c>
      <c r="H100" s="419">
        <v>45746</v>
      </c>
      <c r="I100" s="419">
        <v>45746</v>
      </c>
      <c r="J100" s="418" t="s">
        <v>32</v>
      </c>
      <c r="K100" s="418" t="s">
        <v>506</v>
      </c>
      <c r="L100" s="418" t="s">
        <v>509</v>
      </c>
      <c r="M100" s="418"/>
    </row>
    <row r="101" ht="183" customHeight="1">
      <c r="A101" s="415" t="s">
        <v>510</v>
      </c>
      <c r="B101" s="417" t="s">
        <v>511</v>
      </c>
      <c r="C101" s="418" t="s">
        <v>32</v>
      </c>
      <c r="D101" s="418" t="s">
        <v>32</v>
      </c>
      <c r="E101" s="418" t="s">
        <v>32</v>
      </c>
      <c r="F101" s="418" t="s">
        <v>32</v>
      </c>
      <c r="G101" s="418" t="s">
        <v>32</v>
      </c>
      <c r="H101" s="419">
        <v>45762</v>
      </c>
      <c r="I101" s="419" t="s">
        <v>32</v>
      </c>
      <c r="J101" s="419">
        <v>45762</v>
      </c>
      <c r="K101" s="418" t="s">
        <v>512</v>
      </c>
      <c r="L101" s="418"/>
      <c r="M101" s="418"/>
    </row>
    <row r="102" ht="183" customHeight="1">
      <c r="A102" s="415" t="s">
        <v>513</v>
      </c>
      <c r="B102" s="417" t="s">
        <v>514</v>
      </c>
      <c r="C102" s="418" t="s">
        <v>32</v>
      </c>
      <c r="D102" s="418" t="s">
        <v>32</v>
      </c>
      <c r="E102" s="418" t="s">
        <v>32</v>
      </c>
      <c r="F102" s="418" t="s">
        <v>32</v>
      </c>
      <c r="G102" s="418" t="s">
        <v>32</v>
      </c>
      <c r="H102" s="419">
        <v>45838</v>
      </c>
      <c r="I102" s="419" t="s">
        <v>32</v>
      </c>
      <c r="J102" s="419">
        <v>45838</v>
      </c>
      <c r="K102" s="418" t="s">
        <v>512</v>
      </c>
      <c r="L102" s="418"/>
      <c r="M102" s="418"/>
    </row>
    <row r="103" ht="183" customHeight="1">
      <c r="A103" s="415" t="s">
        <v>515</v>
      </c>
      <c r="B103" s="417" t="s">
        <v>511</v>
      </c>
      <c r="C103" s="418" t="s">
        <v>32</v>
      </c>
      <c r="D103" s="418" t="s">
        <v>32</v>
      </c>
      <c r="E103" s="418" t="s">
        <v>32</v>
      </c>
      <c r="F103" s="418" t="s">
        <v>32</v>
      </c>
      <c r="G103" s="418" t="s">
        <v>32</v>
      </c>
      <c r="H103" s="419">
        <v>45853</v>
      </c>
      <c r="I103" s="419" t="s">
        <v>32</v>
      </c>
      <c r="J103" s="419">
        <v>45853</v>
      </c>
      <c r="K103" s="418" t="s">
        <v>512</v>
      </c>
      <c r="L103" s="418"/>
      <c r="M103" s="418"/>
    </row>
    <row r="104" ht="183" customHeight="1">
      <c r="A104" s="415" t="s">
        <v>516</v>
      </c>
      <c r="B104" s="417" t="s">
        <v>514</v>
      </c>
      <c r="C104" s="418" t="s">
        <v>32</v>
      </c>
      <c r="D104" s="418" t="s">
        <v>32</v>
      </c>
      <c r="E104" s="418" t="s">
        <v>32</v>
      </c>
      <c r="F104" s="418" t="s">
        <v>32</v>
      </c>
      <c r="G104" s="418" t="s">
        <v>32</v>
      </c>
      <c r="H104" s="419">
        <v>45930</v>
      </c>
      <c r="I104" s="419" t="s">
        <v>32</v>
      </c>
      <c r="J104" s="419">
        <v>45930</v>
      </c>
      <c r="K104" s="418" t="s">
        <v>512</v>
      </c>
      <c r="L104" s="418" t="s">
        <v>32</v>
      </c>
      <c r="M104" s="418" t="s">
        <v>32</v>
      </c>
    </row>
    <row r="105" ht="183" customHeight="1">
      <c r="A105" s="415" t="s">
        <v>517</v>
      </c>
      <c r="B105" s="417" t="s">
        <v>511</v>
      </c>
      <c r="C105" s="418" t="s">
        <v>32</v>
      </c>
      <c r="D105" s="418" t="s">
        <v>32</v>
      </c>
      <c r="E105" s="418" t="s">
        <v>32</v>
      </c>
      <c r="F105" s="418" t="s">
        <v>32</v>
      </c>
      <c r="G105" s="418" t="s">
        <v>32</v>
      </c>
      <c r="H105" s="419">
        <v>45945</v>
      </c>
      <c r="I105" s="419" t="s">
        <v>32</v>
      </c>
      <c r="J105" s="419">
        <v>45945</v>
      </c>
      <c r="K105" s="418" t="s">
        <v>512</v>
      </c>
      <c r="L105" s="418" t="s">
        <v>32</v>
      </c>
      <c r="M105" s="418" t="s">
        <v>32</v>
      </c>
    </row>
    <row r="106" ht="183" customHeight="1">
      <c r="A106" s="415" t="s">
        <v>518</v>
      </c>
      <c r="B106" s="417" t="s">
        <v>514</v>
      </c>
      <c r="C106" s="418" t="s">
        <v>32</v>
      </c>
      <c r="D106" s="418" t="s">
        <v>32</v>
      </c>
      <c r="E106" s="418" t="s">
        <v>32</v>
      </c>
      <c r="F106" s="418" t="s">
        <v>32</v>
      </c>
      <c r="G106" s="418" t="s">
        <v>32</v>
      </c>
      <c r="H106" s="419">
        <v>46021</v>
      </c>
      <c r="I106" s="419" t="s">
        <v>32</v>
      </c>
      <c r="J106" s="419">
        <v>46021</v>
      </c>
      <c r="K106" s="418" t="s">
        <v>519</v>
      </c>
      <c r="L106" s="418" t="s">
        <v>32</v>
      </c>
      <c r="M106" s="418" t="s">
        <v>32</v>
      </c>
    </row>
    <row r="107" ht="183" customHeight="1">
      <c r="A107" s="415" t="s">
        <v>520</v>
      </c>
      <c r="B107" s="417" t="s">
        <v>511</v>
      </c>
      <c r="C107" s="418" t="s">
        <v>32</v>
      </c>
      <c r="D107" s="418" t="s">
        <v>32</v>
      </c>
      <c r="E107" s="418" t="s">
        <v>32</v>
      </c>
      <c r="F107" s="418" t="s">
        <v>32</v>
      </c>
      <c r="G107" s="418" t="s">
        <v>32</v>
      </c>
      <c r="H107" s="419">
        <v>46037</v>
      </c>
      <c r="I107" s="419" t="s">
        <v>32</v>
      </c>
      <c r="J107" s="419">
        <v>46037</v>
      </c>
      <c r="K107" s="418" t="s">
        <v>512</v>
      </c>
      <c r="L107" s="418" t="s">
        <v>32</v>
      </c>
      <c r="M107" s="418" t="s">
        <v>32</v>
      </c>
    </row>
    <row r="108" ht="183" customHeight="1">
      <c r="A108" s="416" t="s">
        <v>129</v>
      </c>
      <c r="B108" s="420" t="s">
        <v>521</v>
      </c>
      <c r="C108" s="418" t="s">
        <v>522</v>
      </c>
      <c r="D108" s="418">
        <v>0.10000000000000001</v>
      </c>
      <c r="E108" s="418">
        <v>0.10000000000000001</v>
      </c>
      <c r="F108" s="418" t="s">
        <v>32</v>
      </c>
      <c r="G108" s="418">
        <v>0.10000000000000001</v>
      </c>
      <c r="H108" s="418" t="s">
        <v>32</v>
      </c>
      <c r="I108" s="419" t="s">
        <v>32</v>
      </c>
      <c r="J108" s="419" t="s">
        <v>32</v>
      </c>
      <c r="K108" s="418" t="s">
        <v>512</v>
      </c>
      <c r="L108" s="418" t="s">
        <v>124</v>
      </c>
      <c r="M108" s="419" t="s">
        <v>32</v>
      </c>
    </row>
    <row r="109" ht="183" customHeight="1">
      <c r="A109" s="415" t="s">
        <v>523</v>
      </c>
      <c r="B109" s="417" t="s">
        <v>514</v>
      </c>
      <c r="C109" s="418" t="s">
        <v>32</v>
      </c>
      <c r="D109" s="418" t="s">
        <v>32</v>
      </c>
      <c r="E109" s="418" t="s">
        <v>32</v>
      </c>
      <c r="F109" s="418" t="s">
        <v>32</v>
      </c>
      <c r="G109" s="418" t="s">
        <v>32</v>
      </c>
      <c r="H109" s="419">
        <v>45746</v>
      </c>
      <c r="I109" s="419">
        <v>45746</v>
      </c>
      <c r="J109" s="419" t="s">
        <v>32</v>
      </c>
      <c r="K109" s="418" t="s">
        <v>512</v>
      </c>
      <c r="L109" s="418" t="s">
        <v>509</v>
      </c>
      <c r="M109" s="418"/>
    </row>
    <row r="110" ht="183" customHeight="1">
      <c r="A110" s="415" t="s">
        <v>524</v>
      </c>
      <c r="B110" s="417" t="s">
        <v>511</v>
      </c>
      <c r="C110" s="418" t="s">
        <v>32</v>
      </c>
      <c r="D110" s="418" t="s">
        <v>32</v>
      </c>
      <c r="E110" s="418" t="s">
        <v>32</v>
      </c>
      <c r="F110" s="418" t="s">
        <v>32</v>
      </c>
      <c r="G110" s="418" t="s">
        <v>32</v>
      </c>
      <c r="H110" s="419">
        <v>45762</v>
      </c>
      <c r="I110" s="418" t="s">
        <v>32</v>
      </c>
      <c r="J110" s="419">
        <v>45762</v>
      </c>
      <c r="K110" s="418" t="s">
        <v>512</v>
      </c>
      <c r="L110" s="418" t="s">
        <v>32</v>
      </c>
      <c r="M110" s="418" t="s">
        <v>32</v>
      </c>
    </row>
    <row r="111" ht="183" customHeight="1">
      <c r="A111" s="415" t="s">
        <v>525</v>
      </c>
      <c r="B111" s="417" t="s">
        <v>526</v>
      </c>
      <c r="C111" s="418" t="s">
        <v>32</v>
      </c>
      <c r="D111" s="418" t="s">
        <v>32</v>
      </c>
      <c r="E111" s="418" t="s">
        <v>32</v>
      </c>
      <c r="F111" s="418" t="s">
        <v>32</v>
      </c>
      <c r="G111" s="418" t="s">
        <v>32</v>
      </c>
      <c r="H111" s="419">
        <v>45838</v>
      </c>
      <c r="I111" s="418" t="s">
        <v>32</v>
      </c>
      <c r="J111" s="419">
        <v>45838</v>
      </c>
      <c r="K111" s="418" t="s">
        <v>512</v>
      </c>
      <c r="L111" s="418" t="s">
        <v>32</v>
      </c>
      <c r="M111" s="418" t="s">
        <v>32</v>
      </c>
    </row>
    <row r="112" ht="183" customHeight="1">
      <c r="A112" s="415" t="s">
        <v>527</v>
      </c>
      <c r="B112" s="417" t="s">
        <v>511</v>
      </c>
      <c r="C112" s="418" t="s">
        <v>32</v>
      </c>
      <c r="D112" s="418" t="s">
        <v>32</v>
      </c>
      <c r="E112" s="418" t="s">
        <v>32</v>
      </c>
      <c r="F112" s="418" t="s">
        <v>32</v>
      </c>
      <c r="G112" s="418" t="s">
        <v>32</v>
      </c>
      <c r="H112" s="419">
        <v>45853</v>
      </c>
      <c r="I112" s="418" t="s">
        <v>32</v>
      </c>
      <c r="J112" s="419">
        <v>45853</v>
      </c>
      <c r="K112" s="418" t="s">
        <v>512</v>
      </c>
      <c r="L112" s="418" t="s">
        <v>32</v>
      </c>
      <c r="M112" s="418" t="s">
        <v>32</v>
      </c>
    </row>
    <row r="113" ht="183" customHeight="1">
      <c r="A113" s="415" t="s">
        <v>528</v>
      </c>
      <c r="B113" s="417" t="s">
        <v>529</v>
      </c>
      <c r="C113" s="418" t="s">
        <v>32</v>
      </c>
      <c r="D113" s="418" t="s">
        <v>32</v>
      </c>
      <c r="E113" s="418" t="s">
        <v>32</v>
      </c>
      <c r="F113" s="418" t="s">
        <v>32</v>
      </c>
      <c r="G113" s="418" t="s">
        <v>32</v>
      </c>
      <c r="H113" s="419">
        <v>45930</v>
      </c>
      <c r="I113" s="418" t="s">
        <v>32</v>
      </c>
      <c r="J113" s="419">
        <v>45930</v>
      </c>
      <c r="K113" s="418" t="s">
        <v>512</v>
      </c>
      <c r="L113" s="418" t="s">
        <v>32</v>
      </c>
      <c r="M113" s="418" t="s">
        <v>32</v>
      </c>
    </row>
    <row r="114" ht="183" customHeight="1">
      <c r="A114" s="415" t="s">
        <v>530</v>
      </c>
      <c r="B114" s="417" t="s">
        <v>511</v>
      </c>
      <c r="C114" s="418" t="s">
        <v>32</v>
      </c>
      <c r="D114" s="418" t="s">
        <v>32</v>
      </c>
      <c r="E114" s="418" t="s">
        <v>32</v>
      </c>
      <c r="F114" s="418" t="s">
        <v>32</v>
      </c>
      <c r="G114" s="418" t="s">
        <v>32</v>
      </c>
      <c r="H114" s="419">
        <v>45945</v>
      </c>
      <c r="I114" s="418" t="s">
        <v>32</v>
      </c>
      <c r="J114" s="419">
        <v>45945</v>
      </c>
      <c r="K114" s="418" t="s">
        <v>512</v>
      </c>
      <c r="L114" s="418" t="s">
        <v>32</v>
      </c>
      <c r="M114" s="418" t="s">
        <v>32</v>
      </c>
    </row>
    <row r="115" ht="183" customHeight="1">
      <c r="A115" s="415" t="s">
        <v>531</v>
      </c>
      <c r="B115" s="417" t="s">
        <v>532</v>
      </c>
      <c r="C115" s="418" t="s">
        <v>32</v>
      </c>
      <c r="D115" s="418" t="s">
        <v>32</v>
      </c>
      <c r="E115" s="418" t="s">
        <v>32</v>
      </c>
      <c r="F115" s="418" t="s">
        <v>32</v>
      </c>
      <c r="G115" s="418" t="s">
        <v>32</v>
      </c>
      <c r="H115" s="419">
        <v>46021</v>
      </c>
      <c r="I115" s="418" t="s">
        <v>32</v>
      </c>
      <c r="J115" s="419">
        <v>46021</v>
      </c>
      <c r="K115" s="418" t="s">
        <v>512</v>
      </c>
      <c r="L115" s="418" t="s">
        <v>32</v>
      </c>
      <c r="M115" s="418" t="s">
        <v>32</v>
      </c>
    </row>
    <row r="116" ht="183" customHeight="1">
      <c r="A116" s="415" t="s">
        <v>533</v>
      </c>
      <c r="B116" s="417" t="s">
        <v>511</v>
      </c>
      <c r="C116" s="418" t="s">
        <v>32</v>
      </c>
      <c r="D116" s="418" t="s">
        <v>32</v>
      </c>
      <c r="E116" s="418" t="s">
        <v>32</v>
      </c>
      <c r="F116" s="418" t="s">
        <v>32</v>
      </c>
      <c r="G116" s="418" t="s">
        <v>32</v>
      </c>
      <c r="H116" s="419">
        <v>46037</v>
      </c>
      <c r="I116" s="418" t="s">
        <v>32</v>
      </c>
      <c r="J116" s="419">
        <v>46037</v>
      </c>
      <c r="K116" s="418" t="s">
        <v>512</v>
      </c>
      <c r="L116" s="418" t="s">
        <v>32</v>
      </c>
      <c r="M116" s="418" t="s">
        <v>32</v>
      </c>
    </row>
    <row r="117" ht="183" customHeight="1">
      <c r="A117" s="416" t="s">
        <v>131</v>
      </c>
      <c r="B117" s="420" t="s">
        <v>534</v>
      </c>
      <c r="C117" s="418" t="s">
        <v>505</v>
      </c>
      <c r="D117" s="418">
        <v>0.59999999999999998</v>
      </c>
      <c r="E117" s="418">
        <v>0.5</v>
      </c>
      <c r="F117" s="418" t="s">
        <v>32</v>
      </c>
      <c r="G117" s="418">
        <v>0.59999999999999998</v>
      </c>
      <c r="H117" s="418" t="s">
        <v>32</v>
      </c>
      <c r="I117" s="419" t="s">
        <v>32</v>
      </c>
      <c r="J117" s="418" t="s">
        <v>32</v>
      </c>
      <c r="K117" s="418" t="s">
        <v>512</v>
      </c>
      <c r="L117" s="418" t="s">
        <v>124</v>
      </c>
      <c r="M117" s="418" t="s">
        <v>32</v>
      </c>
    </row>
    <row r="118" ht="183" customHeight="1">
      <c r="A118" s="415" t="s">
        <v>535</v>
      </c>
      <c r="B118" s="417" t="s">
        <v>536</v>
      </c>
      <c r="C118" s="418" t="s">
        <v>32</v>
      </c>
      <c r="D118" s="418" t="s">
        <v>32</v>
      </c>
      <c r="E118" s="418" t="s">
        <v>32</v>
      </c>
      <c r="F118" s="418" t="s">
        <v>32</v>
      </c>
      <c r="G118" s="418" t="s">
        <v>32</v>
      </c>
      <c r="H118" s="419">
        <v>45746</v>
      </c>
      <c r="I118" s="419">
        <v>45746</v>
      </c>
      <c r="J118" s="418"/>
      <c r="K118" s="418" t="s">
        <v>512</v>
      </c>
      <c r="L118" s="418" t="s">
        <v>509</v>
      </c>
      <c r="M118" s="418"/>
    </row>
    <row r="119" ht="183" customHeight="1">
      <c r="A119" s="415" t="s">
        <v>537</v>
      </c>
      <c r="B119" s="417" t="s">
        <v>511</v>
      </c>
      <c r="C119" s="418" t="s">
        <v>32</v>
      </c>
      <c r="D119" s="418" t="s">
        <v>32</v>
      </c>
      <c r="E119" s="418" t="s">
        <v>32</v>
      </c>
      <c r="F119" s="418" t="s">
        <v>32</v>
      </c>
      <c r="G119" s="418" t="s">
        <v>32</v>
      </c>
      <c r="H119" s="419">
        <v>45762</v>
      </c>
      <c r="I119" s="418" t="s">
        <v>32</v>
      </c>
      <c r="J119" s="419">
        <v>45762</v>
      </c>
      <c r="K119" s="418" t="s">
        <v>512</v>
      </c>
      <c r="L119" s="418" t="s">
        <v>32</v>
      </c>
      <c r="M119" s="418" t="s">
        <v>32</v>
      </c>
    </row>
    <row r="120" ht="183" customHeight="1">
      <c r="A120" s="415" t="s">
        <v>538</v>
      </c>
      <c r="B120" s="417" t="s">
        <v>514</v>
      </c>
      <c r="C120" s="418" t="s">
        <v>32</v>
      </c>
      <c r="D120" s="418" t="s">
        <v>32</v>
      </c>
      <c r="E120" s="418" t="s">
        <v>32</v>
      </c>
      <c r="F120" s="418" t="s">
        <v>32</v>
      </c>
      <c r="G120" s="418" t="s">
        <v>32</v>
      </c>
      <c r="H120" s="419">
        <v>45838</v>
      </c>
      <c r="I120" s="418" t="s">
        <v>32</v>
      </c>
      <c r="J120" s="419">
        <v>45838</v>
      </c>
      <c r="K120" s="418" t="s">
        <v>512</v>
      </c>
      <c r="L120" s="418" t="s">
        <v>32</v>
      </c>
      <c r="M120" s="418" t="s">
        <v>32</v>
      </c>
    </row>
    <row r="121" ht="183" customHeight="1">
      <c r="A121" s="415" t="s">
        <v>539</v>
      </c>
      <c r="B121" s="417" t="s">
        <v>511</v>
      </c>
      <c r="C121" s="418" t="s">
        <v>32</v>
      </c>
      <c r="D121" s="418" t="s">
        <v>32</v>
      </c>
      <c r="E121" s="418" t="s">
        <v>32</v>
      </c>
      <c r="F121" s="418" t="s">
        <v>32</v>
      </c>
      <c r="G121" s="418" t="s">
        <v>32</v>
      </c>
      <c r="H121" s="419">
        <v>45853</v>
      </c>
      <c r="I121" s="418" t="s">
        <v>32</v>
      </c>
      <c r="J121" s="419">
        <v>45853</v>
      </c>
      <c r="K121" s="418" t="s">
        <v>512</v>
      </c>
      <c r="L121" s="418" t="s">
        <v>32</v>
      </c>
      <c r="M121" s="418" t="s">
        <v>32</v>
      </c>
    </row>
    <row r="122" ht="183" customHeight="1">
      <c r="A122" s="415" t="s">
        <v>540</v>
      </c>
      <c r="B122" s="417" t="s">
        <v>514</v>
      </c>
      <c r="C122" s="418" t="s">
        <v>32</v>
      </c>
      <c r="D122" s="418" t="s">
        <v>32</v>
      </c>
      <c r="E122" s="418" t="s">
        <v>32</v>
      </c>
      <c r="F122" s="418" t="s">
        <v>32</v>
      </c>
      <c r="G122" s="418" t="s">
        <v>32</v>
      </c>
      <c r="H122" s="419">
        <v>45930</v>
      </c>
      <c r="I122" s="418" t="s">
        <v>32</v>
      </c>
      <c r="J122" s="419">
        <v>45930</v>
      </c>
      <c r="K122" s="418" t="s">
        <v>512</v>
      </c>
      <c r="L122" s="418" t="s">
        <v>32</v>
      </c>
      <c r="M122" s="418" t="s">
        <v>32</v>
      </c>
    </row>
    <row r="123" ht="183" customHeight="1">
      <c r="A123" s="415" t="s">
        <v>541</v>
      </c>
      <c r="B123" s="417" t="s">
        <v>511</v>
      </c>
      <c r="C123" s="418" t="s">
        <v>32</v>
      </c>
      <c r="D123" s="418" t="s">
        <v>32</v>
      </c>
      <c r="E123" s="418" t="s">
        <v>32</v>
      </c>
      <c r="F123" s="418" t="s">
        <v>32</v>
      </c>
      <c r="G123" s="418" t="s">
        <v>32</v>
      </c>
      <c r="H123" s="419">
        <v>45945</v>
      </c>
      <c r="I123" s="418" t="s">
        <v>32</v>
      </c>
      <c r="J123" s="419">
        <v>45945</v>
      </c>
      <c r="K123" s="418" t="s">
        <v>512</v>
      </c>
      <c r="L123" s="418" t="s">
        <v>32</v>
      </c>
      <c r="M123" s="418" t="s">
        <v>32</v>
      </c>
    </row>
    <row r="124" ht="183" customHeight="1">
      <c r="A124" s="415" t="s">
        <v>542</v>
      </c>
      <c r="B124" s="417" t="s">
        <v>514</v>
      </c>
      <c r="C124" s="418" t="s">
        <v>32</v>
      </c>
      <c r="D124" s="418" t="s">
        <v>32</v>
      </c>
      <c r="E124" s="418" t="s">
        <v>32</v>
      </c>
      <c r="F124" s="418" t="s">
        <v>32</v>
      </c>
      <c r="G124" s="418" t="s">
        <v>32</v>
      </c>
      <c r="H124" s="419">
        <v>46021</v>
      </c>
      <c r="I124" s="418" t="s">
        <v>32</v>
      </c>
      <c r="J124" s="419">
        <v>46021</v>
      </c>
      <c r="K124" s="418" t="s">
        <v>512</v>
      </c>
      <c r="L124" s="418" t="s">
        <v>32</v>
      </c>
      <c r="M124" s="418" t="s">
        <v>32</v>
      </c>
    </row>
    <row r="125" ht="183" customHeight="1">
      <c r="A125" s="415" t="s">
        <v>543</v>
      </c>
      <c r="B125" s="417" t="s">
        <v>511</v>
      </c>
      <c r="C125" s="418" t="s">
        <v>32</v>
      </c>
      <c r="D125" s="418" t="s">
        <v>32</v>
      </c>
      <c r="E125" s="418" t="s">
        <v>32</v>
      </c>
      <c r="F125" s="418" t="s">
        <v>32</v>
      </c>
      <c r="G125" s="418" t="s">
        <v>32</v>
      </c>
      <c r="H125" s="419">
        <v>46037</v>
      </c>
      <c r="I125" s="418" t="s">
        <v>32</v>
      </c>
      <c r="J125" s="419">
        <v>46037</v>
      </c>
      <c r="K125" s="418" t="s">
        <v>512</v>
      </c>
      <c r="L125" s="418" t="s">
        <v>32</v>
      </c>
      <c r="M125" s="418" t="s">
        <v>32</v>
      </c>
    </row>
    <row r="126" s="316" customFormat="1" ht="183" customHeight="1">
      <c r="A126" s="413" t="s">
        <v>544</v>
      </c>
      <c r="B126" s="414" t="s">
        <v>545</v>
      </c>
      <c r="C126" s="415" t="s">
        <v>505</v>
      </c>
      <c r="D126" s="415">
        <v>0.014999999999999999</v>
      </c>
      <c r="E126" s="415">
        <v>0.014</v>
      </c>
      <c r="F126" s="415" t="s">
        <v>32</v>
      </c>
      <c r="G126" s="415">
        <v>0.014999999999999999</v>
      </c>
      <c r="H126" s="415" t="s">
        <v>32</v>
      </c>
      <c r="I126" s="415" t="s">
        <v>32</v>
      </c>
      <c r="J126" s="415" t="s">
        <v>32</v>
      </c>
      <c r="K126" s="415" t="s">
        <v>512</v>
      </c>
      <c r="L126" s="415" t="s">
        <v>124</v>
      </c>
      <c r="M126" s="415"/>
    </row>
    <row r="127" ht="183" customHeight="1">
      <c r="A127" s="415" t="s">
        <v>546</v>
      </c>
      <c r="B127" s="417" t="s">
        <v>514</v>
      </c>
      <c r="C127" s="418" t="s">
        <v>32</v>
      </c>
      <c r="D127" s="418" t="s">
        <v>32</v>
      </c>
      <c r="E127" s="418" t="s">
        <v>32</v>
      </c>
      <c r="F127" s="418" t="s">
        <v>32</v>
      </c>
      <c r="G127" s="418" t="s">
        <v>32</v>
      </c>
      <c r="H127" s="419">
        <v>45746</v>
      </c>
      <c r="I127" s="419">
        <v>45746</v>
      </c>
      <c r="J127" s="418" t="s">
        <v>32</v>
      </c>
      <c r="K127" s="418" t="s">
        <v>512</v>
      </c>
      <c r="L127" s="418" t="s">
        <v>509</v>
      </c>
      <c r="M127" s="418"/>
    </row>
    <row r="128" ht="183" customHeight="1">
      <c r="A128" s="415" t="s">
        <v>547</v>
      </c>
      <c r="B128" s="417" t="s">
        <v>511</v>
      </c>
      <c r="C128" s="418" t="s">
        <v>32</v>
      </c>
      <c r="D128" s="418" t="s">
        <v>32</v>
      </c>
      <c r="E128" s="418" t="s">
        <v>32</v>
      </c>
      <c r="F128" s="418" t="s">
        <v>32</v>
      </c>
      <c r="G128" s="418" t="s">
        <v>32</v>
      </c>
      <c r="H128" s="419">
        <v>45762</v>
      </c>
      <c r="I128" s="418" t="s">
        <v>32</v>
      </c>
      <c r="J128" s="419">
        <v>45762</v>
      </c>
      <c r="K128" s="418" t="s">
        <v>512</v>
      </c>
      <c r="L128" s="418" t="s">
        <v>32</v>
      </c>
      <c r="M128" s="418" t="s">
        <v>32</v>
      </c>
    </row>
    <row r="129" ht="183" customHeight="1">
      <c r="A129" s="415" t="s">
        <v>548</v>
      </c>
      <c r="B129" s="417" t="s">
        <v>549</v>
      </c>
      <c r="C129" s="418" t="s">
        <v>32</v>
      </c>
      <c r="D129" s="418" t="s">
        <v>32</v>
      </c>
      <c r="E129" s="418" t="s">
        <v>32</v>
      </c>
      <c r="F129" s="418" t="s">
        <v>32</v>
      </c>
      <c r="G129" s="418" t="s">
        <v>32</v>
      </c>
      <c r="H129" s="419">
        <v>45838</v>
      </c>
      <c r="I129" s="418" t="s">
        <v>32</v>
      </c>
      <c r="J129" s="419">
        <v>45838</v>
      </c>
      <c r="K129" s="418" t="s">
        <v>512</v>
      </c>
      <c r="L129" s="418" t="s">
        <v>32</v>
      </c>
      <c r="M129" s="418" t="s">
        <v>32</v>
      </c>
    </row>
    <row r="130" ht="183" customHeight="1">
      <c r="A130" s="415" t="s">
        <v>550</v>
      </c>
      <c r="B130" s="417" t="s">
        <v>511</v>
      </c>
      <c r="C130" s="418" t="s">
        <v>32</v>
      </c>
      <c r="D130" s="418" t="s">
        <v>32</v>
      </c>
      <c r="E130" s="418" t="s">
        <v>32</v>
      </c>
      <c r="F130" s="418" t="s">
        <v>32</v>
      </c>
      <c r="G130" s="418" t="s">
        <v>32</v>
      </c>
      <c r="H130" s="419">
        <v>45853</v>
      </c>
      <c r="I130" s="418" t="s">
        <v>32</v>
      </c>
      <c r="J130" s="419">
        <v>45853</v>
      </c>
      <c r="K130" s="418" t="s">
        <v>512</v>
      </c>
      <c r="L130" s="418" t="s">
        <v>32</v>
      </c>
      <c r="M130" s="418" t="s">
        <v>32</v>
      </c>
    </row>
    <row r="131" ht="183" customHeight="1">
      <c r="A131" s="415" t="s">
        <v>551</v>
      </c>
      <c r="B131" s="417" t="s">
        <v>549</v>
      </c>
      <c r="C131" s="418" t="s">
        <v>32</v>
      </c>
      <c r="D131" s="418" t="s">
        <v>32</v>
      </c>
      <c r="E131" s="418" t="s">
        <v>32</v>
      </c>
      <c r="F131" s="418" t="s">
        <v>32</v>
      </c>
      <c r="G131" s="418" t="s">
        <v>32</v>
      </c>
      <c r="H131" s="419">
        <v>45930</v>
      </c>
      <c r="I131" s="418" t="s">
        <v>32</v>
      </c>
      <c r="J131" s="419">
        <v>45930</v>
      </c>
      <c r="K131" s="418" t="s">
        <v>519</v>
      </c>
      <c r="L131" s="418" t="s">
        <v>32</v>
      </c>
      <c r="M131" s="418" t="s">
        <v>32</v>
      </c>
    </row>
    <row r="132" ht="183" customHeight="1">
      <c r="A132" s="415" t="s">
        <v>552</v>
      </c>
      <c r="B132" s="417" t="s">
        <v>511</v>
      </c>
      <c r="C132" s="418" t="s">
        <v>32</v>
      </c>
      <c r="D132" s="418" t="s">
        <v>32</v>
      </c>
      <c r="E132" s="418" t="s">
        <v>32</v>
      </c>
      <c r="F132" s="418" t="s">
        <v>32</v>
      </c>
      <c r="G132" s="418" t="s">
        <v>32</v>
      </c>
      <c r="H132" s="419">
        <v>45945</v>
      </c>
      <c r="I132" s="418" t="s">
        <v>32</v>
      </c>
      <c r="J132" s="419">
        <v>45945</v>
      </c>
      <c r="K132" s="418" t="s">
        <v>512</v>
      </c>
      <c r="L132" s="418" t="s">
        <v>32</v>
      </c>
      <c r="M132" s="418" t="s">
        <v>32</v>
      </c>
    </row>
    <row r="133" ht="183" customHeight="1">
      <c r="A133" s="415" t="s">
        <v>553</v>
      </c>
      <c r="B133" s="417" t="s">
        <v>514</v>
      </c>
      <c r="C133" s="418" t="s">
        <v>32</v>
      </c>
      <c r="D133" s="418" t="s">
        <v>32</v>
      </c>
      <c r="E133" s="418" t="s">
        <v>32</v>
      </c>
      <c r="F133" s="418" t="s">
        <v>32</v>
      </c>
      <c r="G133" s="418" t="s">
        <v>32</v>
      </c>
      <c r="H133" s="419">
        <v>46021</v>
      </c>
      <c r="I133" s="418" t="s">
        <v>32</v>
      </c>
      <c r="J133" s="419">
        <v>46021</v>
      </c>
      <c r="K133" s="418" t="s">
        <v>512</v>
      </c>
      <c r="L133" s="418" t="s">
        <v>32</v>
      </c>
      <c r="M133" s="418" t="s">
        <v>32</v>
      </c>
    </row>
    <row r="134" ht="183" customHeight="1">
      <c r="A134" s="415" t="s">
        <v>554</v>
      </c>
      <c r="B134" s="417" t="s">
        <v>511</v>
      </c>
      <c r="C134" s="418" t="s">
        <v>32</v>
      </c>
      <c r="D134" s="418" t="s">
        <v>32</v>
      </c>
      <c r="E134" s="418" t="s">
        <v>32</v>
      </c>
      <c r="F134" s="418" t="s">
        <v>32</v>
      </c>
      <c r="G134" s="418" t="s">
        <v>32</v>
      </c>
      <c r="H134" s="419">
        <v>46037</v>
      </c>
      <c r="I134" s="418" t="s">
        <v>32</v>
      </c>
      <c r="J134" s="419">
        <v>46037</v>
      </c>
      <c r="K134" s="418" t="s">
        <v>519</v>
      </c>
      <c r="L134" s="418" t="s">
        <v>32</v>
      </c>
      <c r="M134" s="418" t="s">
        <v>32</v>
      </c>
    </row>
    <row r="135" s="316" customFormat="1" ht="183" customHeight="1">
      <c r="A135" s="413" t="s">
        <v>555</v>
      </c>
      <c r="B135" s="414" t="s">
        <v>556</v>
      </c>
      <c r="C135" s="415" t="s">
        <v>505</v>
      </c>
      <c r="D135" s="415">
        <v>0.29999999999999999</v>
      </c>
      <c r="E135" s="415">
        <v>0.20999999999999999</v>
      </c>
      <c r="F135" s="415" t="s">
        <v>32</v>
      </c>
      <c r="G135" s="415">
        <v>0.29999999999999999</v>
      </c>
      <c r="H135" s="415" t="s">
        <v>32</v>
      </c>
      <c r="I135" s="416" t="s">
        <v>32</v>
      </c>
      <c r="J135" s="415"/>
      <c r="K135" s="415" t="s">
        <v>512</v>
      </c>
      <c r="L135" s="415" t="s">
        <v>124</v>
      </c>
      <c r="M135" s="415" t="s">
        <v>32</v>
      </c>
    </row>
    <row r="136" ht="183" customHeight="1">
      <c r="A136" s="415" t="s">
        <v>557</v>
      </c>
      <c r="B136" s="417" t="s">
        <v>536</v>
      </c>
      <c r="C136" s="418" t="s">
        <v>32</v>
      </c>
      <c r="D136" s="418" t="s">
        <v>32</v>
      </c>
      <c r="E136" s="418" t="s">
        <v>32</v>
      </c>
      <c r="F136" s="418" t="s">
        <v>32</v>
      </c>
      <c r="G136" s="418" t="s">
        <v>32</v>
      </c>
      <c r="H136" s="419">
        <v>45746</v>
      </c>
      <c r="I136" s="419">
        <v>45746</v>
      </c>
      <c r="J136" s="418"/>
      <c r="K136" s="418" t="s">
        <v>512</v>
      </c>
      <c r="L136" s="418" t="s">
        <v>509</v>
      </c>
      <c r="M136" s="418"/>
    </row>
    <row r="137" ht="183" customHeight="1">
      <c r="A137" s="415" t="s">
        <v>558</v>
      </c>
      <c r="B137" s="417" t="s">
        <v>511</v>
      </c>
      <c r="C137" s="418" t="s">
        <v>32</v>
      </c>
      <c r="D137" s="418" t="s">
        <v>32</v>
      </c>
      <c r="E137" s="418" t="s">
        <v>32</v>
      </c>
      <c r="F137" s="418" t="s">
        <v>32</v>
      </c>
      <c r="G137" s="418" t="s">
        <v>32</v>
      </c>
      <c r="H137" s="419">
        <v>45762</v>
      </c>
      <c r="I137" s="418" t="s">
        <v>32</v>
      </c>
      <c r="J137" s="419">
        <v>45762</v>
      </c>
      <c r="K137" s="418" t="s">
        <v>512</v>
      </c>
      <c r="L137" s="418" t="s">
        <v>32</v>
      </c>
      <c r="M137" s="418" t="s">
        <v>32</v>
      </c>
    </row>
    <row r="138" ht="183" customHeight="1">
      <c r="A138" s="415" t="s">
        <v>559</v>
      </c>
      <c r="B138" s="417" t="s">
        <v>514</v>
      </c>
      <c r="C138" s="418" t="s">
        <v>32</v>
      </c>
      <c r="D138" s="418" t="s">
        <v>32</v>
      </c>
      <c r="E138" s="418" t="s">
        <v>32</v>
      </c>
      <c r="F138" s="418" t="s">
        <v>32</v>
      </c>
      <c r="G138" s="418" t="s">
        <v>32</v>
      </c>
      <c r="H138" s="419">
        <v>45838</v>
      </c>
      <c r="I138" s="418" t="s">
        <v>32</v>
      </c>
      <c r="J138" s="419">
        <v>45838</v>
      </c>
      <c r="K138" s="418" t="s">
        <v>512</v>
      </c>
      <c r="L138" s="418" t="s">
        <v>32</v>
      </c>
      <c r="M138" s="418" t="s">
        <v>32</v>
      </c>
    </row>
    <row r="139" ht="183" customHeight="1">
      <c r="A139" s="415" t="s">
        <v>560</v>
      </c>
      <c r="B139" s="417" t="s">
        <v>511</v>
      </c>
      <c r="C139" s="418" t="s">
        <v>32</v>
      </c>
      <c r="D139" s="418" t="s">
        <v>32</v>
      </c>
      <c r="E139" s="418" t="s">
        <v>32</v>
      </c>
      <c r="F139" s="418" t="s">
        <v>32</v>
      </c>
      <c r="G139" s="418" t="s">
        <v>32</v>
      </c>
      <c r="H139" s="419">
        <v>45853</v>
      </c>
      <c r="I139" s="418" t="s">
        <v>32</v>
      </c>
      <c r="J139" s="419">
        <v>45853</v>
      </c>
      <c r="K139" s="418" t="s">
        <v>512</v>
      </c>
      <c r="L139" s="418" t="s">
        <v>32</v>
      </c>
      <c r="M139" s="418" t="s">
        <v>32</v>
      </c>
    </row>
    <row r="140" ht="183" customHeight="1">
      <c r="A140" s="415" t="s">
        <v>561</v>
      </c>
      <c r="B140" s="417" t="s">
        <v>514</v>
      </c>
      <c r="C140" s="418" t="s">
        <v>32</v>
      </c>
      <c r="D140" s="418" t="s">
        <v>32</v>
      </c>
      <c r="E140" s="418" t="s">
        <v>32</v>
      </c>
      <c r="F140" s="418" t="s">
        <v>32</v>
      </c>
      <c r="G140" s="418" t="s">
        <v>32</v>
      </c>
      <c r="H140" s="419">
        <v>45930</v>
      </c>
      <c r="I140" s="418" t="s">
        <v>32</v>
      </c>
      <c r="J140" s="419">
        <v>45930</v>
      </c>
      <c r="K140" s="418" t="s">
        <v>512</v>
      </c>
      <c r="L140" s="418" t="s">
        <v>32</v>
      </c>
      <c r="M140" s="418" t="s">
        <v>32</v>
      </c>
    </row>
    <row r="141" ht="183" customHeight="1">
      <c r="A141" s="415" t="s">
        <v>562</v>
      </c>
      <c r="B141" s="417" t="s">
        <v>511</v>
      </c>
      <c r="C141" s="418" t="s">
        <v>32</v>
      </c>
      <c r="D141" s="418" t="s">
        <v>32</v>
      </c>
      <c r="E141" s="418" t="s">
        <v>32</v>
      </c>
      <c r="F141" s="418" t="s">
        <v>32</v>
      </c>
      <c r="G141" s="418" t="s">
        <v>32</v>
      </c>
      <c r="H141" s="419">
        <v>45945</v>
      </c>
      <c r="I141" s="418" t="s">
        <v>32</v>
      </c>
      <c r="J141" s="419">
        <v>45945</v>
      </c>
      <c r="K141" s="418" t="s">
        <v>512</v>
      </c>
      <c r="L141" s="418" t="s">
        <v>32</v>
      </c>
      <c r="M141" s="418" t="s">
        <v>32</v>
      </c>
    </row>
    <row r="142" ht="183" customHeight="1">
      <c r="A142" s="415" t="s">
        <v>563</v>
      </c>
      <c r="B142" s="417" t="s">
        <v>514</v>
      </c>
      <c r="C142" s="418" t="s">
        <v>32</v>
      </c>
      <c r="D142" s="418" t="s">
        <v>32</v>
      </c>
      <c r="E142" s="418" t="s">
        <v>32</v>
      </c>
      <c r="F142" s="418" t="s">
        <v>32</v>
      </c>
      <c r="G142" s="418" t="s">
        <v>32</v>
      </c>
      <c r="H142" s="419">
        <v>46021</v>
      </c>
      <c r="I142" s="418" t="s">
        <v>32</v>
      </c>
      <c r="J142" s="419">
        <v>46021</v>
      </c>
      <c r="K142" s="418" t="s">
        <v>512</v>
      </c>
      <c r="L142" s="418" t="s">
        <v>32</v>
      </c>
      <c r="M142" s="418" t="s">
        <v>32</v>
      </c>
    </row>
    <row r="143" ht="183" customHeight="1">
      <c r="A143" s="415" t="s">
        <v>564</v>
      </c>
      <c r="B143" s="417" t="s">
        <v>511</v>
      </c>
      <c r="C143" s="418" t="s">
        <v>32</v>
      </c>
      <c r="D143" s="418" t="s">
        <v>32</v>
      </c>
      <c r="E143" s="418" t="s">
        <v>32</v>
      </c>
      <c r="F143" s="418" t="s">
        <v>32</v>
      </c>
      <c r="G143" s="418" t="s">
        <v>32</v>
      </c>
      <c r="H143" s="419">
        <v>46037</v>
      </c>
      <c r="I143" s="418" t="s">
        <v>32</v>
      </c>
      <c r="J143" s="419">
        <v>46037</v>
      </c>
      <c r="K143" s="418" t="s">
        <v>512</v>
      </c>
      <c r="L143" s="418"/>
      <c r="M143" s="418"/>
    </row>
    <row r="144" s="316" customFormat="1" ht="183" customHeight="1">
      <c r="A144" s="416" t="s">
        <v>565</v>
      </c>
      <c r="B144" s="414" t="s">
        <v>566</v>
      </c>
      <c r="C144" s="415" t="s">
        <v>505</v>
      </c>
      <c r="D144" s="415">
        <v>0.29999999999999999</v>
      </c>
      <c r="E144" s="415">
        <v>0.20000000000000001</v>
      </c>
      <c r="F144" s="415" t="s">
        <v>32</v>
      </c>
      <c r="G144" s="415">
        <v>0.29999999999999999</v>
      </c>
      <c r="H144" s="415" t="s">
        <v>32</v>
      </c>
      <c r="I144" s="416" t="s">
        <v>32</v>
      </c>
      <c r="J144" s="415" t="s">
        <v>32</v>
      </c>
      <c r="K144" s="415" t="s">
        <v>567</v>
      </c>
      <c r="L144" s="415" t="s">
        <v>124</v>
      </c>
      <c r="M144" s="415" t="s">
        <v>32</v>
      </c>
    </row>
    <row r="145" ht="183" customHeight="1">
      <c r="A145" s="415" t="s">
        <v>568</v>
      </c>
      <c r="B145" s="417" t="s">
        <v>514</v>
      </c>
      <c r="C145" s="418" t="s">
        <v>32</v>
      </c>
      <c r="D145" s="418" t="s">
        <v>32</v>
      </c>
      <c r="E145" s="418" t="s">
        <v>32</v>
      </c>
      <c r="F145" s="418" t="s">
        <v>32</v>
      </c>
      <c r="G145" s="418" t="s">
        <v>32</v>
      </c>
      <c r="H145" s="419">
        <v>45746</v>
      </c>
      <c r="I145" s="419">
        <v>45746</v>
      </c>
      <c r="J145" s="418"/>
      <c r="K145" s="418" t="s">
        <v>512</v>
      </c>
      <c r="L145" s="418" t="s">
        <v>509</v>
      </c>
      <c r="M145" s="418"/>
    </row>
    <row r="146" ht="183" customHeight="1">
      <c r="A146" s="415" t="s">
        <v>569</v>
      </c>
      <c r="B146" s="417" t="s">
        <v>511</v>
      </c>
      <c r="C146" s="418" t="s">
        <v>32</v>
      </c>
      <c r="D146" s="418" t="s">
        <v>32</v>
      </c>
      <c r="E146" s="418" t="s">
        <v>32</v>
      </c>
      <c r="F146" s="418" t="s">
        <v>32</v>
      </c>
      <c r="G146" s="418" t="s">
        <v>32</v>
      </c>
      <c r="H146" s="419">
        <v>45762</v>
      </c>
      <c r="I146" s="418" t="s">
        <v>32</v>
      </c>
      <c r="J146" s="419">
        <v>45762</v>
      </c>
      <c r="K146" s="418" t="s">
        <v>512</v>
      </c>
      <c r="L146" s="418" t="s">
        <v>32</v>
      </c>
      <c r="M146" s="418" t="s">
        <v>32</v>
      </c>
    </row>
    <row r="147" ht="183" customHeight="1">
      <c r="A147" s="415" t="s">
        <v>570</v>
      </c>
      <c r="B147" s="417" t="s">
        <v>514</v>
      </c>
      <c r="C147" s="418" t="s">
        <v>32</v>
      </c>
      <c r="D147" s="418" t="s">
        <v>32</v>
      </c>
      <c r="E147" s="418" t="s">
        <v>32</v>
      </c>
      <c r="F147" s="418" t="s">
        <v>32</v>
      </c>
      <c r="G147" s="418" t="s">
        <v>32</v>
      </c>
      <c r="H147" s="419">
        <v>45838</v>
      </c>
      <c r="I147" s="418" t="s">
        <v>32</v>
      </c>
      <c r="J147" s="419">
        <v>45838</v>
      </c>
      <c r="K147" s="418" t="s">
        <v>567</v>
      </c>
      <c r="L147" s="418" t="s">
        <v>32</v>
      </c>
      <c r="M147" s="418" t="s">
        <v>32</v>
      </c>
    </row>
    <row r="148" ht="183" customHeight="1">
      <c r="A148" s="415" t="s">
        <v>571</v>
      </c>
      <c r="B148" s="417" t="s">
        <v>511</v>
      </c>
      <c r="C148" s="418" t="s">
        <v>32</v>
      </c>
      <c r="D148" s="418" t="s">
        <v>32</v>
      </c>
      <c r="E148" s="418" t="s">
        <v>32</v>
      </c>
      <c r="F148" s="418" t="s">
        <v>32</v>
      </c>
      <c r="G148" s="418" t="s">
        <v>32</v>
      </c>
      <c r="H148" s="419">
        <v>45853</v>
      </c>
      <c r="I148" s="418" t="s">
        <v>32</v>
      </c>
      <c r="J148" s="419">
        <v>45853</v>
      </c>
      <c r="K148" s="418" t="s">
        <v>567</v>
      </c>
      <c r="L148" s="418" t="s">
        <v>32</v>
      </c>
      <c r="M148" s="418" t="s">
        <v>32</v>
      </c>
    </row>
    <row r="149" ht="183" customHeight="1">
      <c r="A149" s="415" t="s">
        <v>572</v>
      </c>
      <c r="B149" s="417" t="s">
        <v>514</v>
      </c>
      <c r="C149" s="418" t="s">
        <v>32</v>
      </c>
      <c r="D149" s="418" t="s">
        <v>32</v>
      </c>
      <c r="E149" s="418" t="s">
        <v>32</v>
      </c>
      <c r="F149" s="418" t="s">
        <v>32</v>
      </c>
      <c r="G149" s="418" t="s">
        <v>32</v>
      </c>
      <c r="H149" s="419">
        <v>45930</v>
      </c>
      <c r="I149" s="418" t="s">
        <v>32</v>
      </c>
      <c r="J149" s="419">
        <v>45930</v>
      </c>
      <c r="K149" s="418" t="s">
        <v>567</v>
      </c>
      <c r="L149" s="418" t="s">
        <v>32</v>
      </c>
      <c r="M149" s="418" t="s">
        <v>32</v>
      </c>
    </row>
    <row r="150" ht="183" customHeight="1">
      <c r="A150" s="415" t="s">
        <v>573</v>
      </c>
      <c r="B150" s="417" t="s">
        <v>511</v>
      </c>
      <c r="C150" s="418" t="s">
        <v>32</v>
      </c>
      <c r="D150" s="418" t="s">
        <v>32</v>
      </c>
      <c r="E150" s="418" t="s">
        <v>32</v>
      </c>
      <c r="F150" s="418" t="s">
        <v>32</v>
      </c>
      <c r="G150" s="418" t="s">
        <v>32</v>
      </c>
      <c r="H150" s="419">
        <v>45945</v>
      </c>
      <c r="I150" s="418" t="s">
        <v>32</v>
      </c>
      <c r="J150" s="419">
        <v>45945</v>
      </c>
      <c r="K150" s="418" t="s">
        <v>567</v>
      </c>
      <c r="L150" s="418" t="s">
        <v>32</v>
      </c>
      <c r="M150" s="418" t="s">
        <v>32</v>
      </c>
    </row>
    <row r="151" ht="183" customHeight="1">
      <c r="A151" s="415" t="s">
        <v>574</v>
      </c>
      <c r="B151" s="417" t="s">
        <v>514</v>
      </c>
      <c r="C151" s="418" t="s">
        <v>32</v>
      </c>
      <c r="D151" s="418" t="s">
        <v>32</v>
      </c>
      <c r="E151" s="418" t="s">
        <v>32</v>
      </c>
      <c r="F151" s="418" t="s">
        <v>32</v>
      </c>
      <c r="G151" s="418" t="s">
        <v>32</v>
      </c>
      <c r="H151" s="419">
        <v>46021</v>
      </c>
      <c r="I151" s="418" t="s">
        <v>32</v>
      </c>
      <c r="J151" s="419">
        <v>46021</v>
      </c>
      <c r="K151" s="418" t="s">
        <v>567</v>
      </c>
      <c r="L151" s="418" t="s">
        <v>32</v>
      </c>
      <c r="M151" s="418" t="s">
        <v>32</v>
      </c>
    </row>
    <row r="152" ht="183" customHeight="1">
      <c r="A152" s="415" t="s">
        <v>575</v>
      </c>
      <c r="B152" s="417" t="s">
        <v>511</v>
      </c>
      <c r="C152" s="418" t="s">
        <v>32</v>
      </c>
      <c r="D152" s="418" t="s">
        <v>32</v>
      </c>
      <c r="E152" s="418" t="s">
        <v>32</v>
      </c>
      <c r="F152" s="418" t="s">
        <v>32</v>
      </c>
      <c r="G152" s="418" t="s">
        <v>32</v>
      </c>
      <c r="H152" s="419">
        <v>46037</v>
      </c>
      <c r="I152" s="418" t="s">
        <v>32</v>
      </c>
      <c r="J152" s="419">
        <v>46037</v>
      </c>
      <c r="K152" s="418" t="s">
        <v>567</v>
      </c>
      <c r="L152" s="418" t="s">
        <v>32</v>
      </c>
      <c r="M152" s="418" t="s">
        <v>32</v>
      </c>
    </row>
    <row r="153" s="316" customFormat="1" ht="183" customHeight="1">
      <c r="A153" s="413" t="s">
        <v>576</v>
      </c>
      <c r="B153" s="414" t="s">
        <v>577</v>
      </c>
      <c r="C153" s="415" t="s">
        <v>505</v>
      </c>
      <c r="D153" s="415">
        <v>0.0040000000000000001</v>
      </c>
      <c r="E153" s="415">
        <v>0.0040000000000000001</v>
      </c>
      <c r="F153" s="415" t="s">
        <v>32</v>
      </c>
      <c r="G153" s="415">
        <v>0.0040000000000000001</v>
      </c>
      <c r="H153" s="415" t="s">
        <v>32</v>
      </c>
      <c r="I153" s="416" t="s">
        <v>32</v>
      </c>
      <c r="J153" s="415" t="s">
        <v>32</v>
      </c>
      <c r="K153" s="415" t="s">
        <v>567</v>
      </c>
      <c r="L153" s="415" t="s">
        <v>124</v>
      </c>
      <c r="M153" s="415" t="s">
        <v>32</v>
      </c>
    </row>
    <row r="154" ht="183" customHeight="1">
      <c r="A154" s="415" t="s">
        <v>578</v>
      </c>
      <c r="B154" s="417" t="s">
        <v>549</v>
      </c>
      <c r="C154" s="418" t="s">
        <v>32</v>
      </c>
      <c r="D154" s="418" t="s">
        <v>32</v>
      </c>
      <c r="E154" s="418" t="s">
        <v>32</v>
      </c>
      <c r="F154" s="418" t="s">
        <v>32</v>
      </c>
      <c r="G154" s="418" t="s">
        <v>32</v>
      </c>
      <c r="H154" s="419">
        <v>45746</v>
      </c>
      <c r="I154" s="419">
        <v>45746</v>
      </c>
      <c r="J154" s="418"/>
      <c r="K154" s="418" t="s">
        <v>567</v>
      </c>
      <c r="L154" s="418" t="s">
        <v>509</v>
      </c>
      <c r="M154" s="418"/>
    </row>
    <row r="155" ht="183" customHeight="1">
      <c r="A155" s="415" t="s">
        <v>579</v>
      </c>
      <c r="B155" s="417" t="s">
        <v>511</v>
      </c>
      <c r="C155" s="418" t="s">
        <v>32</v>
      </c>
      <c r="D155" s="418" t="s">
        <v>32</v>
      </c>
      <c r="E155" s="418" t="s">
        <v>32</v>
      </c>
      <c r="F155" s="418" t="s">
        <v>32</v>
      </c>
      <c r="G155" s="418" t="s">
        <v>32</v>
      </c>
      <c r="H155" s="419">
        <v>45762</v>
      </c>
      <c r="I155" s="418" t="s">
        <v>32</v>
      </c>
      <c r="J155" s="419">
        <v>45762</v>
      </c>
      <c r="K155" s="418" t="s">
        <v>567</v>
      </c>
      <c r="L155" s="418" t="s">
        <v>32</v>
      </c>
      <c r="M155" s="418" t="s">
        <v>32</v>
      </c>
    </row>
    <row r="156" ht="183" customHeight="1">
      <c r="A156" s="415" t="s">
        <v>580</v>
      </c>
      <c r="B156" s="417" t="s">
        <v>514</v>
      </c>
      <c r="C156" s="418" t="s">
        <v>32</v>
      </c>
      <c r="D156" s="418" t="s">
        <v>32</v>
      </c>
      <c r="E156" s="418" t="s">
        <v>32</v>
      </c>
      <c r="F156" s="418" t="s">
        <v>32</v>
      </c>
      <c r="G156" s="418" t="s">
        <v>32</v>
      </c>
      <c r="H156" s="419">
        <v>45838</v>
      </c>
      <c r="I156" s="418" t="s">
        <v>32</v>
      </c>
      <c r="J156" s="419">
        <v>45838</v>
      </c>
      <c r="K156" s="418" t="s">
        <v>567</v>
      </c>
      <c r="L156" s="418" t="s">
        <v>32</v>
      </c>
      <c r="M156" s="418" t="s">
        <v>32</v>
      </c>
    </row>
    <row r="157" ht="183" customHeight="1">
      <c r="A157" s="415" t="s">
        <v>581</v>
      </c>
      <c r="B157" s="417" t="s">
        <v>511</v>
      </c>
      <c r="C157" s="418" t="s">
        <v>32</v>
      </c>
      <c r="D157" s="418" t="s">
        <v>32</v>
      </c>
      <c r="E157" s="418" t="s">
        <v>32</v>
      </c>
      <c r="F157" s="418" t="s">
        <v>32</v>
      </c>
      <c r="G157" s="418" t="s">
        <v>32</v>
      </c>
      <c r="H157" s="419">
        <v>45853</v>
      </c>
      <c r="I157" s="418" t="s">
        <v>32</v>
      </c>
      <c r="J157" s="419">
        <v>45853</v>
      </c>
      <c r="K157" s="418" t="s">
        <v>567</v>
      </c>
      <c r="L157" s="418" t="s">
        <v>32</v>
      </c>
      <c r="M157" s="418" t="s">
        <v>32</v>
      </c>
    </row>
    <row r="158" ht="183" customHeight="1">
      <c r="A158" s="415" t="s">
        <v>582</v>
      </c>
      <c r="B158" s="417" t="s">
        <v>514</v>
      </c>
      <c r="C158" s="418" t="s">
        <v>32</v>
      </c>
      <c r="D158" s="418" t="s">
        <v>32</v>
      </c>
      <c r="E158" s="418" t="s">
        <v>32</v>
      </c>
      <c r="F158" s="418" t="s">
        <v>32</v>
      </c>
      <c r="G158" s="418" t="s">
        <v>32</v>
      </c>
      <c r="H158" s="419">
        <v>45930</v>
      </c>
      <c r="I158" s="418" t="s">
        <v>32</v>
      </c>
      <c r="J158" s="419">
        <v>45930</v>
      </c>
      <c r="K158" s="418" t="s">
        <v>567</v>
      </c>
      <c r="L158" s="418" t="s">
        <v>32</v>
      </c>
      <c r="M158" s="418" t="s">
        <v>32</v>
      </c>
    </row>
    <row r="159" ht="183" customHeight="1">
      <c r="A159" s="415" t="s">
        <v>583</v>
      </c>
      <c r="B159" s="417" t="s">
        <v>511</v>
      </c>
      <c r="C159" s="418" t="s">
        <v>32</v>
      </c>
      <c r="D159" s="418" t="s">
        <v>32</v>
      </c>
      <c r="E159" s="418" t="s">
        <v>32</v>
      </c>
      <c r="F159" s="418" t="s">
        <v>32</v>
      </c>
      <c r="G159" s="418" t="s">
        <v>32</v>
      </c>
      <c r="H159" s="419">
        <v>45945</v>
      </c>
      <c r="I159" s="418" t="s">
        <v>32</v>
      </c>
      <c r="J159" s="419">
        <v>45945</v>
      </c>
      <c r="K159" s="418" t="s">
        <v>567</v>
      </c>
      <c r="L159" s="418" t="s">
        <v>32</v>
      </c>
      <c r="M159" s="418" t="s">
        <v>32</v>
      </c>
    </row>
    <row r="160" ht="183" customHeight="1">
      <c r="A160" s="415" t="s">
        <v>584</v>
      </c>
      <c r="B160" s="417" t="s">
        <v>514</v>
      </c>
      <c r="C160" s="418" t="s">
        <v>32</v>
      </c>
      <c r="D160" s="418" t="s">
        <v>32</v>
      </c>
      <c r="E160" s="418" t="s">
        <v>32</v>
      </c>
      <c r="F160" s="418" t="s">
        <v>32</v>
      </c>
      <c r="G160" s="418" t="s">
        <v>32</v>
      </c>
      <c r="H160" s="419">
        <v>46021</v>
      </c>
      <c r="I160" s="418" t="s">
        <v>32</v>
      </c>
      <c r="J160" s="419">
        <v>46021</v>
      </c>
      <c r="K160" s="418" t="s">
        <v>567</v>
      </c>
      <c r="L160" s="418" t="s">
        <v>32</v>
      </c>
      <c r="M160" s="418" t="s">
        <v>32</v>
      </c>
    </row>
    <row r="161" ht="183" customHeight="1">
      <c r="A161" s="415" t="s">
        <v>585</v>
      </c>
      <c r="B161" s="417" t="s">
        <v>511</v>
      </c>
      <c r="C161" s="418" t="s">
        <v>32</v>
      </c>
      <c r="D161" s="418" t="s">
        <v>32</v>
      </c>
      <c r="E161" s="418" t="s">
        <v>32</v>
      </c>
      <c r="F161" s="418" t="s">
        <v>32</v>
      </c>
      <c r="G161" s="418" t="s">
        <v>32</v>
      </c>
      <c r="H161" s="419">
        <v>46037</v>
      </c>
      <c r="I161" s="418" t="s">
        <v>32</v>
      </c>
      <c r="J161" s="419">
        <v>46037</v>
      </c>
      <c r="K161" s="418" t="s">
        <v>512</v>
      </c>
      <c r="L161" s="418" t="s">
        <v>32</v>
      </c>
      <c r="M161" s="418" t="s">
        <v>32</v>
      </c>
    </row>
    <row r="162" s="316" customFormat="1" ht="183" customHeight="1">
      <c r="A162" s="416" t="s">
        <v>586</v>
      </c>
      <c r="B162" s="414" t="s">
        <v>587</v>
      </c>
      <c r="C162" s="415" t="s">
        <v>505</v>
      </c>
      <c r="D162" s="415">
        <v>0.043999999999999997</v>
      </c>
      <c r="E162" s="415">
        <v>0.047</v>
      </c>
      <c r="F162" s="415" t="s">
        <v>32</v>
      </c>
      <c r="G162" s="415">
        <v>0.043999999999999997</v>
      </c>
      <c r="H162" s="415" t="s">
        <v>32</v>
      </c>
      <c r="I162" s="416" t="s">
        <v>32</v>
      </c>
      <c r="J162" s="415"/>
      <c r="K162" s="415" t="s">
        <v>512</v>
      </c>
      <c r="L162" s="415" t="s">
        <v>124</v>
      </c>
      <c r="M162" s="415" t="s">
        <v>32</v>
      </c>
    </row>
    <row r="163" ht="183" customHeight="1">
      <c r="A163" s="416" t="s">
        <v>588</v>
      </c>
      <c r="B163" s="417" t="s">
        <v>514</v>
      </c>
      <c r="C163" s="418" t="s">
        <v>32</v>
      </c>
      <c r="D163" s="418" t="s">
        <v>32</v>
      </c>
      <c r="E163" s="418" t="s">
        <v>32</v>
      </c>
      <c r="F163" s="418" t="s">
        <v>32</v>
      </c>
      <c r="G163" s="418" t="s">
        <v>32</v>
      </c>
      <c r="H163" s="419">
        <v>45746</v>
      </c>
      <c r="I163" s="419">
        <v>45746</v>
      </c>
      <c r="J163" s="418"/>
      <c r="K163" s="418" t="s">
        <v>567</v>
      </c>
      <c r="L163" s="418" t="s">
        <v>509</v>
      </c>
      <c r="M163" s="418"/>
    </row>
    <row r="164" ht="183" customHeight="1">
      <c r="A164" s="416" t="s">
        <v>589</v>
      </c>
      <c r="B164" s="417" t="s">
        <v>511</v>
      </c>
      <c r="C164" s="418" t="s">
        <v>32</v>
      </c>
      <c r="D164" s="418" t="s">
        <v>32</v>
      </c>
      <c r="E164" s="418" t="s">
        <v>32</v>
      </c>
      <c r="F164" s="418" t="s">
        <v>32</v>
      </c>
      <c r="G164" s="418" t="s">
        <v>32</v>
      </c>
      <c r="H164" s="419">
        <v>45762</v>
      </c>
      <c r="I164" s="418" t="s">
        <v>32</v>
      </c>
      <c r="J164" s="419">
        <v>45762</v>
      </c>
      <c r="K164" s="418" t="s">
        <v>567</v>
      </c>
      <c r="L164" s="418" t="s">
        <v>32</v>
      </c>
      <c r="M164" s="418" t="s">
        <v>32</v>
      </c>
    </row>
    <row r="165" ht="183" customHeight="1">
      <c r="A165" s="416" t="s">
        <v>590</v>
      </c>
      <c r="B165" s="417" t="s">
        <v>514</v>
      </c>
      <c r="C165" s="418" t="s">
        <v>32</v>
      </c>
      <c r="D165" s="418" t="s">
        <v>32</v>
      </c>
      <c r="E165" s="418" t="s">
        <v>32</v>
      </c>
      <c r="F165" s="418" t="s">
        <v>32</v>
      </c>
      <c r="G165" s="418" t="s">
        <v>32</v>
      </c>
      <c r="H165" s="419">
        <v>45838</v>
      </c>
      <c r="I165" s="418" t="s">
        <v>32</v>
      </c>
      <c r="J165" s="419">
        <v>45838</v>
      </c>
      <c r="K165" s="418" t="s">
        <v>567</v>
      </c>
      <c r="L165" s="418" t="s">
        <v>32</v>
      </c>
      <c r="M165" s="418" t="s">
        <v>32</v>
      </c>
    </row>
    <row r="166" ht="183" customHeight="1">
      <c r="A166" s="416" t="s">
        <v>591</v>
      </c>
      <c r="B166" s="417" t="s">
        <v>511</v>
      </c>
      <c r="C166" s="418" t="s">
        <v>32</v>
      </c>
      <c r="D166" s="418" t="s">
        <v>32</v>
      </c>
      <c r="E166" s="418" t="s">
        <v>32</v>
      </c>
      <c r="F166" s="418" t="s">
        <v>32</v>
      </c>
      <c r="G166" s="418" t="s">
        <v>32</v>
      </c>
      <c r="H166" s="419">
        <v>45853</v>
      </c>
      <c r="I166" s="418" t="s">
        <v>32</v>
      </c>
      <c r="J166" s="419">
        <v>45853</v>
      </c>
      <c r="K166" s="418" t="s">
        <v>567</v>
      </c>
      <c r="L166" s="418" t="s">
        <v>32</v>
      </c>
      <c r="M166" s="418" t="s">
        <v>32</v>
      </c>
    </row>
    <row r="167" ht="183" customHeight="1">
      <c r="A167" s="416" t="s">
        <v>592</v>
      </c>
      <c r="B167" s="417" t="s">
        <v>593</v>
      </c>
      <c r="C167" s="418" t="s">
        <v>32</v>
      </c>
      <c r="D167" s="418" t="s">
        <v>32</v>
      </c>
      <c r="E167" s="418" t="s">
        <v>32</v>
      </c>
      <c r="F167" s="418" t="s">
        <v>32</v>
      </c>
      <c r="G167" s="418" t="s">
        <v>32</v>
      </c>
      <c r="H167" s="419">
        <v>45930</v>
      </c>
      <c r="I167" s="418" t="s">
        <v>32</v>
      </c>
      <c r="J167" s="419">
        <v>45930</v>
      </c>
      <c r="K167" s="418" t="s">
        <v>567</v>
      </c>
      <c r="L167" s="418" t="s">
        <v>32</v>
      </c>
      <c r="M167" s="418" t="s">
        <v>32</v>
      </c>
    </row>
    <row r="168" ht="183" customHeight="1">
      <c r="A168" s="416" t="s">
        <v>594</v>
      </c>
      <c r="B168" s="417" t="s">
        <v>511</v>
      </c>
      <c r="C168" s="418" t="s">
        <v>32</v>
      </c>
      <c r="D168" s="418" t="s">
        <v>32</v>
      </c>
      <c r="E168" s="418" t="s">
        <v>32</v>
      </c>
      <c r="F168" s="418" t="s">
        <v>32</v>
      </c>
      <c r="G168" s="418" t="s">
        <v>32</v>
      </c>
      <c r="H168" s="419">
        <v>45945</v>
      </c>
      <c r="I168" s="418" t="s">
        <v>32</v>
      </c>
      <c r="J168" s="419">
        <v>45945</v>
      </c>
      <c r="K168" s="418" t="s">
        <v>567</v>
      </c>
      <c r="L168" s="418" t="s">
        <v>32</v>
      </c>
      <c r="M168" s="418" t="s">
        <v>32</v>
      </c>
    </row>
    <row r="169" ht="183" customHeight="1">
      <c r="A169" s="416" t="s">
        <v>595</v>
      </c>
      <c r="B169" s="417" t="s">
        <v>514</v>
      </c>
      <c r="C169" s="418" t="s">
        <v>32</v>
      </c>
      <c r="D169" s="418" t="s">
        <v>32</v>
      </c>
      <c r="E169" s="418" t="s">
        <v>32</v>
      </c>
      <c r="F169" s="418" t="s">
        <v>32</v>
      </c>
      <c r="G169" s="418" t="s">
        <v>32</v>
      </c>
      <c r="H169" s="419">
        <v>46021</v>
      </c>
      <c r="I169" s="418" t="s">
        <v>32</v>
      </c>
      <c r="J169" s="419">
        <v>46021</v>
      </c>
      <c r="K169" s="418" t="s">
        <v>567</v>
      </c>
      <c r="L169" s="418" t="s">
        <v>32</v>
      </c>
      <c r="M169" s="418" t="s">
        <v>32</v>
      </c>
    </row>
    <row r="170" ht="183" customHeight="1">
      <c r="A170" s="416" t="s">
        <v>596</v>
      </c>
      <c r="B170" s="417" t="s">
        <v>511</v>
      </c>
      <c r="C170" s="418" t="s">
        <v>32</v>
      </c>
      <c r="D170" s="418" t="s">
        <v>32</v>
      </c>
      <c r="E170" s="418" t="s">
        <v>32</v>
      </c>
      <c r="F170" s="418" t="s">
        <v>32</v>
      </c>
      <c r="G170" s="418" t="s">
        <v>32</v>
      </c>
      <c r="H170" s="419">
        <v>46037</v>
      </c>
      <c r="I170" s="418" t="s">
        <v>32</v>
      </c>
      <c r="J170" s="419">
        <v>46037</v>
      </c>
      <c r="K170" s="418" t="s">
        <v>567</v>
      </c>
      <c r="L170" s="418" t="s">
        <v>32</v>
      </c>
      <c r="M170" s="418" t="s">
        <v>32</v>
      </c>
    </row>
    <row r="171" s="316" customFormat="1" ht="183" customHeight="1">
      <c r="A171" s="413" t="s">
        <v>597</v>
      </c>
      <c r="B171" s="421" t="s">
        <v>598</v>
      </c>
      <c r="C171" s="415" t="s">
        <v>505</v>
      </c>
      <c r="D171" s="415">
        <v>0.5</v>
      </c>
      <c r="E171" s="415">
        <v>0.42999999999999999</v>
      </c>
      <c r="F171" s="415" t="s">
        <v>32</v>
      </c>
      <c r="G171" s="415">
        <v>0.5</v>
      </c>
      <c r="H171" s="415" t="s">
        <v>32</v>
      </c>
      <c r="I171" s="416" t="s">
        <v>32</v>
      </c>
      <c r="J171" s="415" t="s">
        <v>32</v>
      </c>
      <c r="K171" s="415" t="s">
        <v>599</v>
      </c>
      <c r="L171" s="415" t="s">
        <v>124</v>
      </c>
      <c r="M171" s="415" t="s">
        <v>32</v>
      </c>
    </row>
    <row r="172" ht="183" customHeight="1">
      <c r="A172" s="415" t="s">
        <v>600</v>
      </c>
      <c r="B172" s="417" t="s">
        <v>514</v>
      </c>
      <c r="C172" s="418" t="s">
        <v>32</v>
      </c>
      <c r="D172" s="418" t="s">
        <v>32</v>
      </c>
      <c r="E172" s="418" t="s">
        <v>32</v>
      </c>
      <c r="F172" s="418" t="s">
        <v>32</v>
      </c>
      <c r="G172" s="418" t="s">
        <v>32</v>
      </c>
      <c r="H172" s="419">
        <v>45746</v>
      </c>
      <c r="I172" s="419">
        <v>45746</v>
      </c>
      <c r="J172" s="418" t="s">
        <v>32</v>
      </c>
      <c r="K172" s="418" t="s">
        <v>599</v>
      </c>
      <c r="L172" s="418" t="s">
        <v>509</v>
      </c>
      <c r="M172" s="418" t="s">
        <v>32</v>
      </c>
    </row>
    <row r="173" ht="183" customHeight="1">
      <c r="A173" s="415" t="s">
        <v>601</v>
      </c>
      <c r="B173" s="417" t="s">
        <v>511</v>
      </c>
      <c r="C173" s="418" t="s">
        <v>32</v>
      </c>
      <c r="D173" s="418" t="s">
        <v>32</v>
      </c>
      <c r="E173" s="418" t="s">
        <v>32</v>
      </c>
      <c r="F173" s="418" t="s">
        <v>32</v>
      </c>
      <c r="G173" s="418" t="s">
        <v>32</v>
      </c>
      <c r="H173" s="419">
        <v>45762</v>
      </c>
      <c r="I173" s="418" t="s">
        <v>32</v>
      </c>
      <c r="J173" s="418"/>
      <c r="K173" s="418" t="s">
        <v>599</v>
      </c>
      <c r="L173" s="418" t="s">
        <v>32</v>
      </c>
      <c r="M173" s="418" t="s">
        <v>32</v>
      </c>
    </row>
    <row r="174" ht="183" customHeight="1">
      <c r="A174" s="415" t="s">
        <v>602</v>
      </c>
      <c r="B174" s="417" t="s">
        <v>514</v>
      </c>
      <c r="C174" s="418" t="s">
        <v>32</v>
      </c>
      <c r="D174" s="418" t="s">
        <v>32</v>
      </c>
      <c r="E174" s="418" t="s">
        <v>32</v>
      </c>
      <c r="F174" s="418" t="s">
        <v>32</v>
      </c>
      <c r="G174" s="418" t="s">
        <v>32</v>
      </c>
      <c r="H174" s="419">
        <v>45838</v>
      </c>
      <c r="I174" s="418" t="s">
        <v>32</v>
      </c>
      <c r="J174" s="419">
        <v>45762</v>
      </c>
      <c r="K174" s="418" t="s">
        <v>599</v>
      </c>
      <c r="L174" s="418" t="s">
        <v>32</v>
      </c>
      <c r="M174" s="418" t="s">
        <v>32</v>
      </c>
    </row>
    <row r="175" ht="183" customHeight="1">
      <c r="A175" s="415" t="s">
        <v>603</v>
      </c>
      <c r="B175" s="417" t="s">
        <v>511</v>
      </c>
      <c r="C175" s="418" t="s">
        <v>32</v>
      </c>
      <c r="D175" s="418" t="s">
        <v>32</v>
      </c>
      <c r="E175" s="418" t="s">
        <v>32</v>
      </c>
      <c r="F175" s="418" t="s">
        <v>32</v>
      </c>
      <c r="G175" s="418" t="s">
        <v>32</v>
      </c>
      <c r="H175" s="419">
        <v>45853</v>
      </c>
      <c r="I175" s="418" t="s">
        <v>32</v>
      </c>
      <c r="J175" s="419">
        <v>45838</v>
      </c>
      <c r="K175" s="418" t="s">
        <v>599</v>
      </c>
      <c r="L175" s="418" t="s">
        <v>32</v>
      </c>
      <c r="M175" s="418" t="s">
        <v>32</v>
      </c>
    </row>
    <row r="176" ht="183" customHeight="1">
      <c r="A176" s="415" t="s">
        <v>604</v>
      </c>
      <c r="B176" s="417" t="s">
        <v>514</v>
      </c>
      <c r="C176" s="418" t="s">
        <v>32</v>
      </c>
      <c r="D176" s="418" t="s">
        <v>32</v>
      </c>
      <c r="E176" s="418" t="s">
        <v>32</v>
      </c>
      <c r="F176" s="418" t="s">
        <v>32</v>
      </c>
      <c r="G176" s="418" t="s">
        <v>32</v>
      </c>
      <c r="H176" s="419">
        <v>45930</v>
      </c>
      <c r="I176" s="418" t="s">
        <v>32</v>
      </c>
      <c r="J176" s="419">
        <v>45853</v>
      </c>
      <c r="K176" s="418" t="s">
        <v>599</v>
      </c>
      <c r="L176" s="418" t="s">
        <v>32</v>
      </c>
      <c r="M176" s="418" t="s">
        <v>32</v>
      </c>
    </row>
    <row r="177" ht="183" customHeight="1">
      <c r="A177" s="415" t="s">
        <v>605</v>
      </c>
      <c r="B177" s="417" t="s">
        <v>511</v>
      </c>
      <c r="C177" s="418" t="s">
        <v>32</v>
      </c>
      <c r="D177" s="418" t="s">
        <v>32</v>
      </c>
      <c r="E177" s="418" t="s">
        <v>32</v>
      </c>
      <c r="F177" s="418" t="s">
        <v>32</v>
      </c>
      <c r="G177" s="418" t="s">
        <v>32</v>
      </c>
      <c r="H177" s="419">
        <v>45945</v>
      </c>
      <c r="I177" s="418" t="s">
        <v>32</v>
      </c>
      <c r="J177" s="419">
        <v>45930</v>
      </c>
      <c r="K177" s="418" t="s">
        <v>599</v>
      </c>
      <c r="L177" s="418" t="s">
        <v>32</v>
      </c>
      <c r="M177" s="418" t="s">
        <v>32</v>
      </c>
    </row>
    <row r="178" ht="183" customHeight="1">
      <c r="A178" s="415" t="s">
        <v>606</v>
      </c>
      <c r="B178" s="417" t="s">
        <v>514</v>
      </c>
      <c r="C178" s="418" t="s">
        <v>32</v>
      </c>
      <c r="D178" s="418" t="s">
        <v>32</v>
      </c>
      <c r="E178" s="418" t="s">
        <v>32</v>
      </c>
      <c r="F178" s="418" t="s">
        <v>32</v>
      </c>
      <c r="G178" s="418" t="s">
        <v>32</v>
      </c>
      <c r="H178" s="419">
        <v>46021</v>
      </c>
      <c r="I178" s="418" t="s">
        <v>32</v>
      </c>
      <c r="J178" s="419">
        <v>45945</v>
      </c>
      <c r="K178" s="418" t="s">
        <v>599</v>
      </c>
      <c r="L178" s="418" t="s">
        <v>32</v>
      </c>
      <c r="M178" s="418" t="s">
        <v>32</v>
      </c>
    </row>
    <row r="179" ht="183" customHeight="1">
      <c r="A179" s="415" t="s">
        <v>607</v>
      </c>
      <c r="B179" s="417" t="s">
        <v>511</v>
      </c>
      <c r="C179" s="418" t="s">
        <v>32</v>
      </c>
      <c r="D179" s="418" t="s">
        <v>32</v>
      </c>
      <c r="E179" s="418" t="s">
        <v>32</v>
      </c>
      <c r="F179" s="418" t="s">
        <v>32</v>
      </c>
      <c r="G179" s="418" t="s">
        <v>32</v>
      </c>
      <c r="H179" s="419">
        <v>46037</v>
      </c>
      <c r="I179" s="418" t="s">
        <v>32</v>
      </c>
      <c r="J179" s="419">
        <v>46021</v>
      </c>
      <c r="K179" s="418" t="s">
        <v>599</v>
      </c>
      <c r="L179" s="418" t="s">
        <v>32</v>
      </c>
      <c r="M179" s="418" t="s">
        <v>32</v>
      </c>
    </row>
    <row r="180" s="316" customFormat="1" ht="183" customHeight="1">
      <c r="A180" s="416" t="s">
        <v>608</v>
      </c>
      <c r="B180" s="414" t="s">
        <v>609</v>
      </c>
      <c r="C180" s="415" t="s">
        <v>107</v>
      </c>
      <c r="D180" s="415">
        <v>0.010999999999999999</v>
      </c>
      <c r="E180" s="415">
        <v>0.01</v>
      </c>
      <c r="F180" s="415" t="s">
        <v>32</v>
      </c>
      <c r="G180" s="415">
        <v>0.010999999999999999</v>
      </c>
      <c r="H180" s="415" t="s">
        <v>32</v>
      </c>
      <c r="I180" s="415" t="s">
        <v>32</v>
      </c>
      <c r="J180" s="415" t="s">
        <v>32</v>
      </c>
      <c r="K180" s="415" t="s">
        <v>599</v>
      </c>
      <c r="L180" s="415" t="s">
        <v>124</v>
      </c>
      <c r="M180" s="415" t="s">
        <v>32</v>
      </c>
    </row>
    <row r="181" ht="183" customHeight="1">
      <c r="A181" s="415" t="s">
        <v>610</v>
      </c>
      <c r="B181" s="420" t="s">
        <v>514</v>
      </c>
      <c r="C181" s="418" t="s">
        <v>32</v>
      </c>
      <c r="D181" s="418" t="s">
        <v>32</v>
      </c>
      <c r="E181" s="418" t="s">
        <v>32</v>
      </c>
      <c r="F181" s="418" t="s">
        <v>32</v>
      </c>
      <c r="G181" s="418" t="s">
        <v>32</v>
      </c>
      <c r="H181" s="419">
        <v>45746</v>
      </c>
      <c r="I181" s="419">
        <v>45746</v>
      </c>
      <c r="J181" s="418"/>
      <c r="K181" s="418" t="s">
        <v>599</v>
      </c>
      <c r="L181" s="418" t="s">
        <v>509</v>
      </c>
      <c r="M181" s="418"/>
    </row>
    <row r="182" ht="183" customHeight="1">
      <c r="A182" s="415" t="s">
        <v>611</v>
      </c>
      <c r="B182" s="420" t="s">
        <v>511</v>
      </c>
      <c r="C182" s="418" t="s">
        <v>32</v>
      </c>
      <c r="D182" s="418" t="s">
        <v>32</v>
      </c>
      <c r="E182" s="418" t="s">
        <v>32</v>
      </c>
      <c r="F182" s="418" t="s">
        <v>32</v>
      </c>
      <c r="G182" s="418" t="s">
        <v>32</v>
      </c>
      <c r="H182" s="419">
        <v>45762</v>
      </c>
      <c r="I182" s="418" t="s">
        <v>32</v>
      </c>
      <c r="J182" s="419">
        <v>45762</v>
      </c>
      <c r="K182" s="418" t="s">
        <v>599</v>
      </c>
      <c r="L182" s="418" t="s">
        <v>32</v>
      </c>
      <c r="M182" s="418" t="s">
        <v>32</v>
      </c>
    </row>
    <row r="183" ht="183" customHeight="1">
      <c r="A183" s="415" t="s">
        <v>612</v>
      </c>
      <c r="B183" s="420" t="s">
        <v>514</v>
      </c>
      <c r="C183" s="418" t="s">
        <v>32</v>
      </c>
      <c r="D183" s="418" t="s">
        <v>32</v>
      </c>
      <c r="E183" s="418" t="s">
        <v>32</v>
      </c>
      <c r="F183" s="418" t="s">
        <v>32</v>
      </c>
      <c r="G183" s="418" t="s">
        <v>32</v>
      </c>
      <c r="H183" s="419">
        <v>45838</v>
      </c>
      <c r="I183" s="418" t="s">
        <v>32</v>
      </c>
      <c r="J183" s="419">
        <v>45838</v>
      </c>
      <c r="K183" s="418" t="s">
        <v>599</v>
      </c>
      <c r="L183" s="418" t="s">
        <v>32</v>
      </c>
      <c r="M183" s="418" t="s">
        <v>32</v>
      </c>
    </row>
    <row r="184" ht="183" customHeight="1">
      <c r="A184" s="415" t="s">
        <v>613</v>
      </c>
      <c r="B184" s="420" t="s">
        <v>511</v>
      </c>
      <c r="C184" s="418" t="s">
        <v>32</v>
      </c>
      <c r="D184" s="418" t="s">
        <v>32</v>
      </c>
      <c r="E184" s="418" t="s">
        <v>32</v>
      </c>
      <c r="F184" s="418" t="s">
        <v>32</v>
      </c>
      <c r="G184" s="418" t="s">
        <v>32</v>
      </c>
      <c r="H184" s="419">
        <v>45853</v>
      </c>
      <c r="I184" s="418" t="s">
        <v>32</v>
      </c>
      <c r="J184" s="419">
        <v>45853</v>
      </c>
      <c r="K184" s="418" t="s">
        <v>599</v>
      </c>
      <c r="L184" s="418" t="s">
        <v>32</v>
      </c>
      <c r="M184" s="418" t="s">
        <v>32</v>
      </c>
    </row>
    <row r="185" ht="183" customHeight="1">
      <c r="A185" s="415" t="s">
        <v>614</v>
      </c>
      <c r="B185" s="420" t="s">
        <v>514</v>
      </c>
      <c r="C185" s="418" t="s">
        <v>32</v>
      </c>
      <c r="D185" s="418" t="s">
        <v>32</v>
      </c>
      <c r="E185" s="418" t="s">
        <v>32</v>
      </c>
      <c r="F185" s="418" t="s">
        <v>32</v>
      </c>
      <c r="G185" s="418" t="s">
        <v>32</v>
      </c>
      <c r="H185" s="419">
        <v>45930</v>
      </c>
      <c r="I185" s="418" t="s">
        <v>32</v>
      </c>
      <c r="J185" s="419">
        <v>45930</v>
      </c>
      <c r="K185" s="418" t="s">
        <v>599</v>
      </c>
      <c r="L185" s="418" t="s">
        <v>32</v>
      </c>
      <c r="M185" s="418" t="s">
        <v>32</v>
      </c>
    </row>
    <row r="186" ht="183" customHeight="1">
      <c r="A186" s="415" t="s">
        <v>615</v>
      </c>
      <c r="B186" s="420" t="s">
        <v>511</v>
      </c>
      <c r="C186" s="418" t="s">
        <v>32</v>
      </c>
      <c r="D186" s="418" t="s">
        <v>32</v>
      </c>
      <c r="E186" s="418" t="s">
        <v>32</v>
      </c>
      <c r="F186" s="418" t="s">
        <v>32</v>
      </c>
      <c r="G186" s="418" t="s">
        <v>32</v>
      </c>
      <c r="H186" s="419">
        <v>45945</v>
      </c>
      <c r="I186" s="418" t="s">
        <v>32</v>
      </c>
      <c r="J186" s="419">
        <v>45945</v>
      </c>
      <c r="K186" s="418" t="s">
        <v>599</v>
      </c>
      <c r="L186" s="418" t="s">
        <v>32</v>
      </c>
      <c r="M186" s="418" t="s">
        <v>32</v>
      </c>
    </row>
    <row r="187" ht="183" customHeight="1">
      <c r="A187" s="415" t="s">
        <v>616</v>
      </c>
      <c r="B187" s="420" t="s">
        <v>514</v>
      </c>
      <c r="C187" s="418" t="s">
        <v>32</v>
      </c>
      <c r="D187" s="418" t="s">
        <v>32</v>
      </c>
      <c r="E187" s="418" t="s">
        <v>32</v>
      </c>
      <c r="F187" s="418" t="s">
        <v>32</v>
      </c>
      <c r="G187" s="418" t="s">
        <v>32</v>
      </c>
      <c r="H187" s="419">
        <v>46021</v>
      </c>
      <c r="I187" s="418" t="s">
        <v>32</v>
      </c>
      <c r="J187" s="419">
        <v>46021</v>
      </c>
      <c r="K187" s="418" t="s">
        <v>599</v>
      </c>
      <c r="L187" s="418" t="s">
        <v>32</v>
      </c>
      <c r="M187" s="418" t="s">
        <v>32</v>
      </c>
    </row>
    <row r="188" ht="183" customHeight="1">
      <c r="A188" s="415" t="s">
        <v>617</v>
      </c>
      <c r="B188" s="420" t="s">
        <v>511</v>
      </c>
      <c r="C188" s="418" t="s">
        <v>32</v>
      </c>
      <c r="D188" s="418" t="s">
        <v>32</v>
      </c>
      <c r="E188" s="418" t="s">
        <v>32</v>
      </c>
      <c r="F188" s="418" t="s">
        <v>32</v>
      </c>
      <c r="G188" s="418" t="s">
        <v>32</v>
      </c>
      <c r="H188" s="419">
        <v>46037</v>
      </c>
      <c r="I188" s="418" t="s">
        <v>32</v>
      </c>
      <c r="J188" s="419">
        <v>46037</v>
      </c>
      <c r="K188" s="418" t="s">
        <v>599</v>
      </c>
      <c r="L188" s="418" t="s">
        <v>32</v>
      </c>
      <c r="M188" s="418" t="s">
        <v>32</v>
      </c>
    </row>
    <row r="189" s="316" customFormat="1" ht="183" customHeight="1">
      <c r="A189" s="413" t="s">
        <v>618</v>
      </c>
      <c r="B189" s="414" t="s">
        <v>619</v>
      </c>
      <c r="C189" s="415" t="s">
        <v>107</v>
      </c>
      <c r="D189" s="415">
        <v>0.075999999999999998</v>
      </c>
      <c r="E189" s="415">
        <v>0.073999999999999996</v>
      </c>
      <c r="F189" s="415" t="s">
        <v>32</v>
      </c>
      <c r="G189" s="415">
        <v>0.075999999999999998</v>
      </c>
      <c r="H189" s="415" t="s">
        <v>32</v>
      </c>
      <c r="I189" s="415" t="s">
        <v>32</v>
      </c>
      <c r="J189" s="415" t="s">
        <v>32</v>
      </c>
      <c r="K189" s="415" t="s">
        <v>620</v>
      </c>
      <c r="L189" s="415" t="s">
        <v>124</v>
      </c>
      <c r="M189" s="415" t="s">
        <v>32</v>
      </c>
    </row>
    <row r="190" ht="183" customHeight="1">
      <c r="A190" s="415" t="s">
        <v>621</v>
      </c>
      <c r="B190" s="417" t="s">
        <v>514</v>
      </c>
      <c r="C190" s="418" t="s">
        <v>32</v>
      </c>
      <c r="D190" s="418" t="s">
        <v>32</v>
      </c>
      <c r="E190" s="418" t="s">
        <v>32</v>
      </c>
      <c r="F190" s="418" t="s">
        <v>32</v>
      </c>
      <c r="G190" s="418" t="s">
        <v>32</v>
      </c>
      <c r="H190" s="419">
        <v>45746</v>
      </c>
      <c r="I190" s="419">
        <v>45746</v>
      </c>
      <c r="J190" s="418" t="s">
        <v>32</v>
      </c>
      <c r="K190" s="418" t="s">
        <v>620</v>
      </c>
      <c r="L190" s="418" t="s">
        <v>509</v>
      </c>
      <c r="M190" s="418" t="s">
        <v>32</v>
      </c>
    </row>
    <row r="191" ht="183" customHeight="1">
      <c r="A191" s="415" t="s">
        <v>622</v>
      </c>
      <c r="B191" s="417" t="s">
        <v>511</v>
      </c>
      <c r="C191" s="418" t="s">
        <v>32</v>
      </c>
      <c r="D191" s="418" t="s">
        <v>32</v>
      </c>
      <c r="E191" s="418" t="s">
        <v>32</v>
      </c>
      <c r="F191" s="418" t="s">
        <v>32</v>
      </c>
      <c r="G191" s="418" t="s">
        <v>32</v>
      </c>
      <c r="H191" s="419">
        <v>45762</v>
      </c>
      <c r="I191" s="418" t="s">
        <v>32</v>
      </c>
      <c r="J191" s="419">
        <v>45762</v>
      </c>
      <c r="K191" s="418" t="s">
        <v>620</v>
      </c>
      <c r="L191" s="418" t="s">
        <v>32</v>
      </c>
      <c r="M191" s="418" t="s">
        <v>32</v>
      </c>
    </row>
    <row r="192" ht="183" customHeight="1">
      <c r="A192" s="415" t="s">
        <v>623</v>
      </c>
      <c r="B192" s="417" t="s">
        <v>514</v>
      </c>
      <c r="C192" s="418" t="s">
        <v>32</v>
      </c>
      <c r="D192" s="418" t="s">
        <v>32</v>
      </c>
      <c r="E192" s="418" t="s">
        <v>32</v>
      </c>
      <c r="F192" s="418" t="s">
        <v>32</v>
      </c>
      <c r="G192" s="418" t="s">
        <v>32</v>
      </c>
      <c r="H192" s="419">
        <v>45838</v>
      </c>
      <c r="I192" s="418" t="s">
        <v>32</v>
      </c>
      <c r="J192" s="419">
        <v>45838</v>
      </c>
      <c r="K192" s="418" t="s">
        <v>620</v>
      </c>
      <c r="L192" s="418" t="s">
        <v>32</v>
      </c>
      <c r="M192" s="418" t="s">
        <v>32</v>
      </c>
    </row>
    <row r="193" ht="183" customHeight="1">
      <c r="A193" s="415" t="s">
        <v>624</v>
      </c>
      <c r="B193" s="417" t="s">
        <v>511</v>
      </c>
      <c r="C193" s="418" t="s">
        <v>32</v>
      </c>
      <c r="D193" s="418" t="s">
        <v>32</v>
      </c>
      <c r="E193" s="418" t="s">
        <v>32</v>
      </c>
      <c r="F193" s="418" t="s">
        <v>32</v>
      </c>
      <c r="G193" s="418" t="s">
        <v>32</v>
      </c>
      <c r="H193" s="419">
        <v>45853</v>
      </c>
      <c r="I193" s="418" t="s">
        <v>32</v>
      </c>
      <c r="J193" s="419">
        <v>45853</v>
      </c>
      <c r="K193" s="418" t="s">
        <v>620</v>
      </c>
      <c r="L193" s="418" t="s">
        <v>32</v>
      </c>
      <c r="M193" s="418" t="s">
        <v>32</v>
      </c>
    </row>
    <row r="194" ht="183" customHeight="1">
      <c r="A194" s="415" t="s">
        <v>625</v>
      </c>
      <c r="B194" s="417" t="s">
        <v>514</v>
      </c>
      <c r="C194" s="418" t="s">
        <v>32</v>
      </c>
      <c r="D194" s="418" t="s">
        <v>32</v>
      </c>
      <c r="E194" s="418" t="s">
        <v>32</v>
      </c>
      <c r="F194" s="418" t="s">
        <v>32</v>
      </c>
      <c r="G194" s="418" t="s">
        <v>32</v>
      </c>
      <c r="H194" s="419">
        <v>45930</v>
      </c>
      <c r="I194" s="418" t="s">
        <v>32</v>
      </c>
      <c r="J194" s="419">
        <v>45930</v>
      </c>
      <c r="K194" s="418" t="s">
        <v>620</v>
      </c>
      <c r="L194" s="418" t="s">
        <v>32</v>
      </c>
      <c r="M194" s="418" t="s">
        <v>32</v>
      </c>
    </row>
    <row r="195" ht="183" customHeight="1">
      <c r="A195" s="415" t="s">
        <v>626</v>
      </c>
      <c r="B195" s="417" t="s">
        <v>511</v>
      </c>
      <c r="C195" s="418" t="s">
        <v>32</v>
      </c>
      <c r="D195" s="418" t="s">
        <v>32</v>
      </c>
      <c r="E195" s="418" t="s">
        <v>32</v>
      </c>
      <c r="F195" s="418" t="s">
        <v>32</v>
      </c>
      <c r="G195" s="418" t="s">
        <v>32</v>
      </c>
      <c r="H195" s="419">
        <v>45945</v>
      </c>
      <c r="I195" s="418" t="s">
        <v>32</v>
      </c>
      <c r="J195" s="419">
        <v>45945</v>
      </c>
      <c r="K195" s="418" t="s">
        <v>620</v>
      </c>
      <c r="L195" s="418" t="s">
        <v>32</v>
      </c>
      <c r="M195" s="418" t="s">
        <v>32</v>
      </c>
    </row>
    <row r="196" ht="183" customHeight="1">
      <c r="A196" s="415" t="s">
        <v>627</v>
      </c>
      <c r="B196" s="417" t="s">
        <v>514</v>
      </c>
      <c r="C196" s="418" t="s">
        <v>32</v>
      </c>
      <c r="D196" s="418" t="s">
        <v>32</v>
      </c>
      <c r="E196" s="418" t="s">
        <v>32</v>
      </c>
      <c r="F196" s="418" t="s">
        <v>32</v>
      </c>
      <c r="G196" s="418" t="s">
        <v>32</v>
      </c>
      <c r="H196" s="419">
        <v>46021</v>
      </c>
      <c r="I196" s="418" t="s">
        <v>32</v>
      </c>
      <c r="J196" s="419">
        <v>46021</v>
      </c>
      <c r="K196" s="418" t="s">
        <v>620</v>
      </c>
      <c r="L196" s="418" t="s">
        <v>32</v>
      </c>
      <c r="M196" s="418" t="s">
        <v>32</v>
      </c>
    </row>
    <row r="197" ht="183" customHeight="1">
      <c r="A197" s="415" t="s">
        <v>628</v>
      </c>
      <c r="B197" s="417" t="s">
        <v>511</v>
      </c>
      <c r="C197" s="418" t="s">
        <v>32</v>
      </c>
      <c r="D197" s="418" t="s">
        <v>32</v>
      </c>
      <c r="E197" s="418" t="s">
        <v>32</v>
      </c>
      <c r="F197" s="418" t="s">
        <v>32</v>
      </c>
      <c r="G197" s="418" t="s">
        <v>32</v>
      </c>
      <c r="H197" s="419">
        <v>46037</v>
      </c>
      <c r="I197" s="418" t="s">
        <v>32</v>
      </c>
      <c r="J197" s="419">
        <v>46037</v>
      </c>
      <c r="K197" s="418" t="s">
        <v>620</v>
      </c>
      <c r="L197" s="418" t="s">
        <v>32</v>
      </c>
      <c r="M197" s="418" t="s">
        <v>32</v>
      </c>
    </row>
    <row r="198" s="316" customFormat="1" ht="183" customHeight="1">
      <c r="A198" s="416" t="s">
        <v>629</v>
      </c>
      <c r="B198" s="414" t="s">
        <v>630</v>
      </c>
      <c r="C198" s="415" t="s">
        <v>631</v>
      </c>
      <c r="D198" s="415">
        <v>0</v>
      </c>
      <c r="E198" s="415">
        <v>0</v>
      </c>
      <c r="F198" s="415" t="s">
        <v>32</v>
      </c>
      <c r="G198" s="415">
        <v>0</v>
      </c>
      <c r="H198" s="415" t="s">
        <v>32</v>
      </c>
      <c r="I198" s="416"/>
      <c r="J198" s="415"/>
      <c r="K198" s="415" t="s">
        <v>632</v>
      </c>
      <c r="L198" s="415" t="s">
        <v>124</v>
      </c>
      <c r="M198" s="415" t="s">
        <v>32</v>
      </c>
    </row>
    <row r="199" ht="183" customHeight="1">
      <c r="A199" s="415" t="s">
        <v>633</v>
      </c>
      <c r="B199" s="417" t="s">
        <v>514</v>
      </c>
      <c r="C199" s="418" t="s">
        <v>32</v>
      </c>
      <c r="D199" s="418" t="s">
        <v>32</v>
      </c>
      <c r="E199" s="418" t="s">
        <v>32</v>
      </c>
      <c r="F199" s="418" t="s">
        <v>32</v>
      </c>
      <c r="G199" s="418" t="s">
        <v>32</v>
      </c>
      <c r="H199" s="419">
        <v>45746</v>
      </c>
      <c r="I199" s="419">
        <v>45746</v>
      </c>
      <c r="J199" s="418" t="s">
        <v>32</v>
      </c>
      <c r="K199" s="418" t="s">
        <v>632</v>
      </c>
      <c r="L199" s="418" t="s">
        <v>509</v>
      </c>
      <c r="M199" s="418" t="s">
        <v>32</v>
      </c>
    </row>
    <row r="200" ht="183" customHeight="1">
      <c r="A200" s="415" t="s">
        <v>634</v>
      </c>
      <c r="B200" s="417" t="s">
        <v>511</v>
      </c>
      <c r="C200" s="418" t="s">
        <v>32</v>
      </c>
      <c r="D200" s="418" t="s">
        <v>32</v>
      </c>
      <c r="E200" s="418" t="s">
        <v>32</v>
      </c>
      <c r="F200" s="418" t="s">
        <v>32</v>
      </c>
      <c r="G200" s="418" t="s">
        <v>32</v>
      </c>
      <c r="H200" s="419">
        <v>45762</v>
      </c>
      <c r="I200" s="418" t="s">
        <v>32</v>
      </c>
      <c r="J200" s="419">
        <v>45762</v>
      </c>
      <c r="K200" s="418" t="s">
        <v>632</v>
      </c>
      <c r="L200" s="418" t="s">
        <v>32</v>
      </c>
      <c r="M200" s="418" t="s">
        <v>32</v>
      </c>
    </row>
    <row r="201" ht="183" customHeight="1">
      <c r="A201" s="415" t="s">
        <v>635</v>
      </c>
      <c r="B201" s="417" t="s">
        <v>514</v>
      </c>
      <c r="C201" s="418" t="s">
        <v>32</v>
      </c>
      <c r="D201" s="418" t="s">
        <v>32</v>
      </c>
      <c r="E201" s="418" t="s">
        <v>32</v>
      </c>
      <c r="F201" s="418" t="s">
        <v>32</v>
      </c>
      <c r="G201" s="418" t="s">
        <v>32</v>
      </c>
      <c r="H201" s="419">
        <v>45838</v>
      </c>
      <c r="I201" s="418" t="s">
        <v>32</v>
      </c>
      <c r="J201" s="419">
        <v>45838</v>
      </c>
      <c r="K201" s="418" t="s">
        <v>632</v>
      </c>
      <c r="L201" s="418" t="s">
        <v>32</v>
      </c>
      <c r="M201" s="418" t="s">
        <v>32</v>
      </c>
    </row>
    <row r="202" ht="183" customHeight="1">
      <c r="A202" s="415" t="s">
        <v>636</v>
      </c>
      <c r="B202" s="417" t="s">
        <v>511</v>
      </c>
      <c r="C202" s="418" t="s">
        <v>32</v>
      </c>
      <c r="D202" s="418" t="s">
        <v>32</v>
      </c>
      <c r="E202" s="418" t="s">
        <v>32</v>
      </c>
      <c r="F202" s="418" t="s">
        <v>32</v>
      </c>
      <c r="G202" s="418" t="s">
        <v>32</v>
      </c>
      <c r="H202" s="419">
        <v>45853</v>
      </c>
      <c r="I202" s="418" t="s">
        <v>32</v>
      </c>
      <c r="J202" s="419">
        <v>45853</v>
      </c>
      <c r="K202" s="418" t="s">
        <v>632</v>
      </c>
      <c r="L202" s="418" t="s">
        <v>32</v>
      </c>
      <c r="M202" s="418" t="s">
        <v>32</v>
      </c>
    </row>
    <row r="203" ht="183" customHeight="1">
      <c r="A203" s="415" t="s">
        <v>637</v>
      </c>
      <c r="B203" s="417" t="s">
        <v>514</v>
      </c>
      <c r="C203" s="418" t="s">
        <v>32</v>
      </c>
      <c r="D203" s="418" t="s">
        <v>32</v>
      </c>
      <c r="E203" s="418" t="s">
        <v>32</v>
      </c>
      <c r="F203" s="418" t="s">
        <v>32</v>
      </c>
      <c r="G203" s="418" t="s">
        <v>32</v>
      </c>
      <c r="H203" s="419">
        <v>45930</v>
      </c>
      <c r="I203" s="418" t="s">
        <v>32</v>
      </c>
      <c r="J203" s="419">
        <v>45930</v>
      </c>
      <c r="K203" s="418" t="s">
        <v>632</v>
      </c>
      <c r="L203" s="418" t="s">
        <v>32</v>
      </c>
      <c r="M203" s="418" t="s">
        <v>32</v>
      </c>
    </row>
    <row r="204" ht="183" customHeight="1">
      <c r="A204" s="415" t="s">
        <v>638</v>
      </c>
      <c r="B204" s="417" t="s">
        <v>511</v>
      </c>
      <c r="C204" s="418" t="s">
        <v>32</v>
      </c>
      <c r="D204" s="418" t="s">
        <v>32</v>
      </c>
      <c r="E204" s="418" t="s">
        <v>32</v>
      </c>
      <c r="F204" s="418" t="s">
        <v>32</v>
      </c>
      <c r="G204" s="418" t="s">
        <v>32</v>
      </c>
      <c r="H204" s="419">
        <v>45945</v>
      </c>
      <c r="I204" s="418" t="s">
        <v>32</v>
      </c>
      <c r="J204" s="419">
        <v>45945</v>
      </c>
      <c r="K204" s="418" t="s">
        <v>632</v>
      </c>
      <c r="L204" s="418" t="s">
        <v>32</v>
      </c>
      <c r="M204" s="418" t="s">
        <v>32</v>
      </c>
    </row>
    <row r="205" ht="183" customHeight="1">
      <c r="A205" s="415" t="s">
        <v>639</v>
      </c>
      <c r="B205" s="417" t="s">
        <v>549</v>
      </c>
      <c r="C205" s="418" t="s">
        <v>32</v>
      </c>
      <c r="D205" s="418" t="s">
        <v>32</v>
      </c>
      <c r="E205" s="418" t="s">
        <v>32</v>
      </c>
      <c r="F205" s="418" t="s">
        <v>32</v>
      </c>
      <c r="G205" s="418" t="s">
        <v>32</v>
      </c>
      <c r="H205" s="419">
        <v>46021</v>
      </c>
      <c r="I205" s="418" t="s">
        <v>32</v>
      </c>
      <c r="J205" s="419">
        <v>46021</v>
      </c>
      <c r="K205" s="418" t="s">
        <v>632</v>
      </c>
      <c r="L205" s="418" t="s">
        <v>32</v>
      </c>
      <c r="M205" s="418" t="s">
        <v>32</v>
      </c>
    </row>
    <row r="206" ht="183" customHeight="1">
      <c r="A206" s="415" t="s">
        <v>640</v>
      </c>
      <c r="B206" s="417" t="s">
        <v>511</v>
      </c>
      <c r="C206" s="418" t="s">
        <v>32</v>
      </c>
      <c r="D206" s="418" t="s">
        <v>32</v>
      </c>
      <c r="E206" s="418" t="s">
        <v>32</v>
      </c>
      <c r="F206" s="418" t="s">
        <v>32</v>
      </c>
      <c r="G206" s="418" t="s">
        <v>32</v>
      </c>
      <c r="H206" s="419">
        <v>46037</v>
      </c>
      <c r="I206" s="418" t="s">
        <v>32</v>
      </c>
      <c r="J206" s="419">
        <v>46037</v>
      </c>
      <c r="K206" s="418" t="s">
        <v>632</v>
      </c>
      <c r="L206" s="418" t="s">
        <v>32</v>
      </c>
      <c r="M206" s="418" t="s">
        <v>32</v>
      </c>
    </row>
    <row r="207" s="316" customFormat="1" ht="183" customHeight="1">
      <c r="A207" s="413" t="s">
        <v>641</v>
      </c>
      <c r="B207" s="421" t="s">
        <v>642</v>
      </c>
      <c r="C207" s="415" t="s">
        <v>505</v>
      </c>
      <c r="D207" s="415">
        <v>0.29999999999999999</v>
      </c>
      <c r="E207" s="415">
        <v>0.0030000000000000001</v>
      </c>
      <c r="F207" s="415"/>
      <c r="G207" s="415">
        <v>0.29999999999999999</v>
      </c>
      <c r="H207" s="415" t="s">
        <v>32</v>
      </c>
      <c r="I207" s="416" t="s">
        <v>32</v>
      </c>
      <c r="J207" s="415" t="s">
        <v>32</v>
      </c>
      <c r="K207" s="415" t="s">
        <v>643</v>
      </c>
      <c r="L207" s="415" t="s">
        <v>124</v>
      </c>
      <c r="M207" s="415" t="s">
        <v>32</v>
      </c>
    </row>
    <row r="208" ht="183" customHeight="1">
      <c r="A208" s="415" t="s">
        <v>644</v>
      </c>
      <c r="B208" s="417" t="s">
        <v>645</v>
      </c>
      <c r="C208" s="418" t="s">
        <v>32</v>
      </c>
      <c r="D208" s="418" t="s">
        <v>32</v>
      </c>
      <c r="E208" s="418" t="s">
        <v>32</v>
      </c>
      <c r="F208" s="418" t="s">
        <v>32</v>
      </c>
      <c r="G208" s="418" t="s">
        <v>32</v>
      </c>
      <c r="H208" s="419">
        <v>45746</v>
      </c>
      <c r="I208" s="419">
        <v>45746</v>
      </c>
      <c r="J208" s="418"/>
      <c r="K208" s="418" t="s">
        <v>643</v>
      </c>
      <c r="L208" s="418" t="s">
        <v>509</v>
      </c>
      <c r="M208" s="418"/>
    </row>
    <row r="209" ht="183" customHeight="1">
      <c r="A209" s="415" t="s">
        <v>646</v>
      </c>
      <c r="B209" s="417" t="s">
        <v>511</v>
      </c>
      <c r="C209" s="418" t="s">
        <v>32</v>
      </c>
      <c r="D209" s="418" t="s">
        <v>32</v>
      </c>
      <c r="E209" s="418" t="s">
        <v>32</v>
      </c>
      <c r="F209" s="418" t="s">
        <v>32</v>
      </c>
      <c r="G209" s="418" t="s">
        <v>32</v>
      </c>
      <c r="H209" s="419">
        <v>45762</v>
      </c>
      <c r="I209" s="418" t="s">
        <v>32</v>
      </c>
      <c r="J209" s="419">
        <v>45762</v>
      </c>
      <c r="K209" s="418" t="s">
        <v>643</v>
      </c>
      <c r="L209" s="418" t="s">
        <v>32</v>
      </c>
      <c r="M209" s="418" t="s">
        <v>32</v>
      </c>
    </row>
    <row r="210" ht="183" customHeight="1">
      <c r="A210" s="415" t="s">
        <v>647</v>
      </c>
      <c r="B210" s="417" t="s">
        <v>514</v>
      </c>
      <c r="C210" s="418" t="s">
        <v>32</v>
      </c>
      <c r="D210" s="418" t="s">
        <v>32</v>
      </c>
      <c r="E210" s="418" t="s">
        <v>32</v>
      </c>
      <c r="F210" s="418" t="s">
        <v>32</v>
      </c>
      <c r="G210" s="418" t="s">
        <v>32</v>
      </c>
      <c r="H210" s="419">
        <v>45838</v>
      </c>
      <c r="I210" s="418" t="s">
        <v>32</v>
      </c>
      <c r="J210" s="419">
        <v>45838</v>
      </c>
      <c r="K210" s="418" t="s">
        <v>643</v>
      </c>
      <c r="L210" s="418" t="s">
        <v>32</v>
      </c>
      <c r="M210" s="418" t="s">
        <v>32</v>
      </c>
    </row>
    <row r="211" ht="183" customHeight="1">
      <c r="A211" s="415" t="s">
        <v>648</v>
      </c>
      <c r="B211" s="417" t="s">
        <v>511</v>
      </c>
      <c r="C211" s="418" t="s">
        <v>32</v>
      </c>
      <c r="D211" s="418" t="s">
        <v>32</v>
      </c>
      <c r="E211" s="418" t="s">
        <v>32</v>
      </c>
      <c r="F211" s="418" t="s">
        <v>32</v>
      </c>
      <c r="G211" s="418" t="s">
        <v>32</v>
      </c>
      <c r="H211" s="419">
        <v>45853</v>
      </c>
      <c r="I211" s="418" t="s">
        <v>32</v>
      </c>
      <c r="J211" s="419">
        <v>45853</v>
      </c>
      <c r="K211" s="418" t="s">
        <v>643</v>
      </c>
      <c r="L211" s="418" t="s">
        <v>32</v>
      </c>
      <c r="M211" s="418" t="s">
        <v>32</v>
      </c>
    </row>
    <row r="212" ht="183" customHeight="1">
      <c r="A212" s="415" t="s">
        <v>649</v>
      </c>
      <c r="B212" s="417" t="s">
        <v>549</v>
      </c>
      <c r="C212" s="418" t="s">
        <v>32</v>
      </c>
      <c r="D212" s="418" t="s">
        <v>32</v>
      </c>
      <c r="E212" s="418" t="s">
        <v>32</v>
      </c>
      <c r="F212" s="418" t="s">
        <v>32</v>
      </c>
      <c r="G212" s="418" t="s">
        <v>32</v>
      </c>
      <c r="H212" s="419">
        <v>45930</v>
      </c>
      <c r="I212" s="418" t="s">
        <v>32</v>
      </c>
      <c r="J212" s="419">
        <v>45930</v>
      </c>
      <c r="K212" s="418" t="s">
        <v>643</v>
      </c>
      <c r="L212" s="418" t="s">
        <v>32</v>
      </c>
      <c r="M212" s="418" t="s">
        <v>32</v>
      </c>
    </row>
    <row r="213" ht="183" customHeight="1">
      <c r="A213" s="415" t="s">
        <v>650</v>
      </c>
      <c r="B213" s="417" t="s">
        <v>511</v>
      </c>
      <c r="C213" s="418" t="s">
        <v>32</v>
      </c>
      <c r="D213" s="418" t="s">
        <v>32</v>
      </c>
      <c r="E213" s="418" t="s">
        <v>32</v>
      </c>
      <c r="F213" s="418" t="s">
        <v>32</v>
      </c>
      <c r="G213" s="418" t="s">
        <v>32</v>
      </c>
      <c r="H213" s="419">
        <v>45945</v>
      </c>
      <c r="I213" s="418" t="s">
        <v>32</v>
      </c>
      <c r="J213" s="419">
        <v>45945</v>
      </c>
      <c r="K213" s="418" t="s">
        <v>643</v>
      </c>
      <c r="L213" s="418" t="s">
        <v>32</v>
      </c>
      <c r="M213" s="418" t="s">
        <v>32</v>
      </c>
    </row>
    <row r="214" ht="183" customHeight="1">
      <c r="A214" s="415" t="s">
        <v>651</v>
      </c>
      <c r="B214" s="417" t="s">
        <v>514</v>
      </c>
      <c r="C214" s="418" t="s">
        <v>32</v>
      </c>
      <c r="D214" s="418" t="s">
        <v>32</v>
      </c>
      <c r="E214" s="418" t="s">
        <v>32</v>
      </c>
      <c r="F214" s="418" t="s">
        <v>32</v>
      </c>
      <c r="G214" s="418" t="s">
        <v>32</v>
      </c>
      <c r="H214" s="419">
        <v>46021</v>
      </c>
      <c r="I214" s="418" t="s">
        <v>32</v>
      </c>
      <c r="J214" s="419">
        <v>46021</v>
      </c>
      <c r="K214" s="418" t="s">
        <v>643</v>
      </c>
      <c r="L214" s="418" t="s">
        <v>32</v>
      </c>
      <c r="M214" s="418" t="s">
        <v>32</v>
      </c>
    </row>
    <row r="215" ht="183" customHeight="1">
      <c r="A215" s="415" t="s">
        <v>652</v>
      </c>
      <c r="B215" s="417" t="s">
        <v>511</v>
      </c>
      <c r="C215" s="418" t="s">
        <v>32</v>
      </c>
      <c r="D215" s="418" t="s">
        <v>32</v>
      </c>
      <c r="E215" s="418" t="s">
        <v>32</v>
      </c>
      <c r="F215" s="418" t="s">
        <v>32</v>
      </c>
      <c r="G215" s="418" t="s">
        <v>32</v>
      </c>
      <c r="H215" s="419">
        <v>46037</v>
      </c>
      <c r="I215" s="418" t="s">
        <v>32</v>
      </c>
      <c r="J215" s="419">
        <v>46037</v>
      </c>
      <c r="K215" s="418" t="s">
        <v>643</v>
      </c>
      <c r="L215" s="418" t="s">
        <v>32</v>
      </c>
      <c r="M215" s="418" t="s">
        <v>32</v>
      </c>
    </row>
    <row r="216" ht="183" customHeight="1">
      <c r="A216" s="416" t="s">
        <v>653</v>
      </c>
      <c r="B216" s="414" t="s">
        <v>654</v>
      </c>
      <c r="C216" s="418" t="s">
        <v>505</v>
      </c>
      <c r="D216" s="418">
        <v>0.002</v>
      </c>
      <c r="E216" s="418">
        <v>0.002</v>
      </c>
      <c r="F216" s="418" t="s">
        <v>32</v>
      </c>
      <c r="G216" s="418">
        <v>0.002</v>
      </c>
      <c r="H216" s="418" t="s">
        <v>32</v>
      </c>
      <c r="I216" s="419" t="s">
        <v>32</v>
      </c>
      <c r="J216" s="418" t="s">
        <v>32</v>
      </c>
      <c r="K216" s="418" t="s">
        <v>599</v>
      </c>
      <c r="L216" s="418" t="s">
        <v>124</v>
      </c>
      <c r="M216" s="418" t="s">
        <v>32</v>
      </c>
    </row>
    <row r="217" ht="183" customHeight="1">
      <c r="A217" s="415" t="s">
        <v>655</v>
      </c>
      <c r="B217" s="417" t="s">
        <v>514</v>
      </c>
      <c r="C217" s="418" t="s">
        <v>32</v>
      </c>
      <c r="D217" s="418" t="s">
        <v>32</v>
      </c>
      <c r="E217" s="418" t="s">
        <v>32</v>
      </c>
      <c r="F217" s="418" t="s">
        <v>32</v>
      </c>
      <c r="G217" s="418" t="s">
        <v>32</v>
      </c>
      <c r="H217" s="419">
        <v>45746</v>
      </c>
      <c r="I217" s="419">
        <v>45746</v>
      </c>
      <c r="J217" s="418"/>
      <c r="K217" s="418" t="s">
        <v>599</v>
      </c>
      <c r="L217" s="418" t="s">
        <v>509</v>
      </c>
      <c r="M217" s="418"/>
    </row>
    <row r="218" ht="183" customHeight="1">
      <c r="A218" s="415" t="s">
        <v>656</v>
      </c>
      <c r="B218" s="417" t="s">
        <v>511</v>
      </c>
      <c r="C218" s="418" t="s">
        <v>32</v>
      </c>
      <c r="D218" s="418" t="s">
        <v>32</v>
      </c>
      <c r="E218" s="418" t="s">
        <v>32</v>
      </c>
      <c r="F218" s="418" t="s">
        <v>32</v>
      </c>
      <c r="G218" s="418" t="s">
        <v>32</v>
      </c>
      <c r="H218" s="419">
        <v>45762</v>
      </c>
      <c r="I218" s="418" t="s">
        <v>32</v>
      </c>
      <c r="J218" s="419">
        <v>45762</v>
      </c>
      <c r="K218" s="418" t="s">
        <v>599</v>
      </c>
      <c r="L218" s="418" t="s">
        <v>32</v>
      </c>
      <c r="M218" s="418" t="s">
        <v>32</v>
      </c>
    </row>
    <row r="219" ht="183" customHeight="1">
      <c r="A219" s="415" t="s">
        <v>657</v>
      </c>
      <c r="B219" s="417" t="s">
        <v>514</v>
      </c>
      <c r="C219" s="418" t="s">
        <v>32</v>
      </c>
      <c r="D219" s="418" t="s">
        <v>32</v>
      </c>
      <c r="E219" s="418" t="s">
        <v>32</v>
      </c>
      <c r="F219" s="418" t="s">
        <v>32</v>
      </c>
      <c r="G219" s="418" t="s">
        <v>32</v>
      </c>
      <c r="H219" s="419">
        <v>45838</v>
      </c>
      <c r="I219" s="418" t="s">
        <v>32</v>
      </c>
      <c r="J219" s="419">
        <v>45838</v>
      </c>
      <c r="K219" s="418" t="s">
        <v>599</v>
      </c>
      <c r="L219" s="418" t="s">
        <v>32</v>
      </c>
      <c r="M219" s="418" t="s">
        <v>32</v>
      </c>
    </row>
    <row r="220" ht="183" customHeight="1">
      <c r="A220" s="415" t="s">
        <v>658</v>
      </c>
      <c r="B220" s="417" t="s">
        <v>511</v>
      </c>
      <c r="C220" s="418" t="s">
        <v>32</v>
      </c>
      <c r="D220" s="418" t="s">
        <v>32</v>
      </c>
      <c r="E220" s="418" t="s">
        <v>32</v>
      </c>
      <c r="F220" s="418" t="s">
        <v>32</v>
      </c>
      <c r="G220" s="418" t="s">
        <v>32</v>
      </c>
      <c r="H220" s="419">
        <v>45853</v>
      </c>
      <c r="I220" s="418" t="s">
        <v>32</v>
      </c>
      <c r="J220" s="419">
        <v>45853</v>
      </c>
      <c r="K220" s="418" t="s">
        <v>599</v>
      </c>
      <c r="L220" s="418" t="s">
        <v>32</v>
      </c>
      <c r="M220" s="418" t="s">
        <v>32</v>
      </c>
    </row>
    <row r="221" ht="183" customHeight="1">
      <c r="A221" s="415" t="s">
        <v>659</v>
      </c>
      <c r="B221" s="417" t="s">
        <v>514</v>
      </c>
      <c r="C221" s="418" t="s">
        <v>32</v>
      </c>
      <c r="D221" s="418" t="s">
        <v>32</v>
      </c>
      <c r="E221" s="418" t="s">
        <v>32</v>
      </c>
      <c r="F221" s="418" t="s">
        <v>32</v>
      </c>
      <c r="G221" s="418" t="s">
        <v>32</v>
      </c>
      <c r="H221" s="419">
        <v>45930</v>
      </c>
      <c r="I221" s="418" t="s">
        <v>32</v>
      </c>
      <c r="J221" s="419">
        <v>45930</v>
      </c>
      <c r="K221" s="418" t="s">
        <v>599</v>
      </c>
      <c r="L221" s="418" t="s">
        <v>32</v>
      </c>
      <c r="M221" s="418" t="s">
        <v>32</v>
      </c>
    </row>
    <row r="222" ht="183" customHeight="1">
      <c r="A222" s="415" t="s">
        <v>660</v>
      </c>
      <c r="B222" s="417" t="s">
        <v>511</v>
      </c>
      <c r="C222" s="418" t="s">
        <v>32</v>
      </c>
      <c r="D222" s="418" t="s">
        <v>32</v>
      </c>
      <c r="E222" s="418" t="s">
        <v>32</v>
      </c>
      <c r="F222" s="418" t="s">
        <v>32</v>
      </c>
      <c r="G222" s="418" t="s">
        <v>32</v>
      </c>
      <c r="H222" s="419">
        <v>45945</v>
      </c>
      <c r="I222" s="418" t="s">
        <v>32</v>
      </c>
      <c r="J222" s="419">
        <v>45945</v>
      </c>
      <c r="K222" s="418" t="s">
        <v>599</v>
      </c>
      <c r="L222" s="418" t="s">
        <v>32</v>
      </c>
      <c r="M222" s="418" t="s">
        <v>32</v>
      </c>
    </row>
    <row r="223" ht="183" customHeight="1">
      <c r="A223" s="415" t="s">
        <v>661</v>
      </c>
      <c r="B223" s="417" t="s">
        <v>514</v>
      </c>
      <c r="C223" s="418" t="s">
        <v>32</v>
      </c>
      <c r="D223" s="418" t="s">
        <v>32</v>
      </c>
      <c r="E223" s="418" t="s">
        <v>32</v>
      </c>
      <c r="F223" s="418" t="s">
        <v>32</v>
      </c>
      <c r="G223" s="418" t="s">
        <v>32</v>
      </c>
      <c r="H223" s="419">
        <v>46021</v>
      </c>
      <c r="I223" s="418" t="s">
        <v>32</v>
      </c>
      <c r="J223" s="419">
        <v>46021</v>
      </c>
      <c r="K223" s="418" t="s">
        <v>599</v>
      </c>
      <c r="L223" s="418" t="s">
        <v>32</v>
      </c>
      <c r="M223" s="418" t="s">
        <v>32</v>
      </c>
    </row>
    <row r="224" ht="183" customHeight="1">
      <c r="A224" s="415" t="s">
        <v>662</v>
      </c>
      <c r="B224" s="417" t="s">
        <v>511</v>
      </c>
      <c r="C224" s="418" t="s">
        <v>32</v>
      </c>
      <c r="D224" s="418" t="s">
        <v>32</v>
      </c>
      <c r="E224" s="418" t="s">
        <v>32</v>
      </c>
      <c r="F224" s="418" t="s">
        <v>32</v>
      </c>
      <c r="G224" s="418" t="s">
        <v>32</v>
      </c>
      <c r="H224" s="419">
        <v>46037</v>
      </c>
      <c r="I224" s="418" t="s">
        <v>32</v>
      </c>
      <c r="J224" s="419">
        <v>46037</v>
      </c>
      <c r="K224" s="418" t="s">
        <v>599</v>
      </c>
      <c r="L224" s="418" t="s">
        <v>32</v>
      </c>
      <c r="M224" s="418" t="s">
        <v>32</v>
      </c>
    </row>
    <row r="225" s="316" customFormat="1" ht="212" customHeight="1">
      <c r="A225" s="413" t="s">
        <v>663</v>
      </c>
      <c r="B225" s="414" t="s">
        <v>664</v>
      </c>
      <c r="C225" s="415" t="s">
        <v>107</v>
      </c>
      <c r="D225" s="415">
        <v>0.002</v>
      </c>
      <c r="E225" s="415">
        <v>1</v>
      </c>
      <c r="F225" s="415" t="s">
        <v>32</v>
      </c>
      <c r="G225" s="415">
        <v>0.002</v>
      </c>
      <c r="H225" s="415" t="s">
        <v>32</v>
      </c>
      <c r="I225" s="416" t="s">
        <v>32</v>
      </c>
      <c r="J225" s="415" t="s">
        <v>32</v>
      </c>
      <c r="K225" s="415" t="s">
        <v>599</v>
      </c>
      <c r="L225" s="415" t="s">
        <v>509</v>
      </c>
      <c r="M225" s="415" t="s">
        <v>32</v>
      </c>
    </row>
    <row r="226" ht="183" customHeight="1">
      <c r="A226" s="415" t="s">
        <v>665</v>
      </c>
      <c r="B226" s="417" t="s">
        <v>514</v>
      </c>
      <c r="C226" s="418" t="s">
        <v>32</v>
      </c>
      <c r="D226" s="418" t="s">
        <v>32</v>
      </c>
      <c r="E226" s="418" t="s">
        <v>32</v>
      </c>
      <c r="F226" s="418" t="s">
        <v>32</v>
      </c>
      <c r="G226" s="418" t="s">
        <v>32</v>
      </c>
      <c r="H226" s="419">
        <v>45746</v>
      </c>
      <c r="I226" s="419">
        <v>45746</v>
      </c>
      <c r="J226" s="418"/>
      <c r="K226" s="418" t="s">
        <v>599</v>
      </c>
      <c r="L226" s="418" t="s">
        <v>509</v>
      </c>
      <c r="M226" s="418"/>
    </row>
    <row r="227" ht="183" customHeight="1">
      <c r="A227" s="415" t="s">
        <v>666</v>
      </c>
      <c r="B227" s="417" t="s">
        <v>511</v>
      </c>
      <c r="C227" s="418" t="s">
        <v>32</v>
      </c>
      <c r="D227" s="418" t="s">
        <v>32</v>
      </c>
      <c r="E227" s="418" t="s">
        <v>32</v>
      </c>
      <c r="F227" s="418" t="s">
        <v>32</v>
      </c>
      <c r="G227" s="418" t="s">
        <v>32</v>
      </c>
      <c r="H227" s="419">
        <v>45762</v>
      </c>
      <c r="I227" s="418" t="s">
        <v>32</v>
      </c>
      <c r="J227" s="419">
        <v>45762</v>
      </c>
      <c r="K227" s="418" t="s">
        <v>599</v>
      </c>
      <c r="L227" s="418" t="s">
        <v>32</v>
      </c>
      <c r="M227" s="418" t="s">
        <v>32</v>
      </c>
    </row>
    <row r="228" ht="183" customHeight="1">
      <c r="A228" s="415" t="s">
        <v>667</v>
      </c>
      <c r="B228" s="417" t="s">
        <v>514</v>
      </c>
      <c r="C228" s="418" t="s">
        <v>32</v>
      </c>
      <c r="D228" s="418" t="s">
        <v>32</v>
      </c>
      <c r="E228" s="418" t="s">
        <v>32</v>
      </c>
      <c r="F228" s="418" t="s">
        <v>32</v>
      </c>
      <c r="G228" s="418" t="s">
        <v>32</v>
      </c>
      <c r="H228" s="419">
        <v>45838</v>
      </c>
      <c r="I228" s="418" t="s">
        <v>32</v>
      </c>
      <c r="J228" s="419">
        <v>45838</v>
      </c>
      <c r="K228" s="418" t="s">
        <v>599</v>
      </c>
      <c r="L228" s="418" t="s">
        <v>32</v>
      </c>
      <c r="M228" s="418" t="s">
        <v>32</v>
      </c>
    </row>
    <row r="229" ht="183" customHeight="1">
      <c r="A229" s="415" t="s">
        <v>668</v>
      </c>
      <c r="B229" s="417" t="s">
        <v>511</v>
      </c>
      <c r="C229" s="418" t="s">
        <v>32</v>
      </c>
      <c r="D229" s="418" t="s">
        <v>32</v>
      </c>
      <c r="E229" s="418" t="s">
        <v>32</v>
      </c>
      <c r="F229" s="418" t="s">
        <v>32</v>
      </c>
      <c r="G229" s="418" t="s">
        <v>32</v>
      </c>
      <c r="H229" s="419">
        <v>45853</v>
      </c>
      <c r="I229" s="418" t="s">
        <v>32</v>
      </c>
      <c r="J229" s="419">
        <v>45853</v>
      </c>
      <c r="K229" s="418" t="s">
        <v>599</v>
      </c>
      <c r="L229" s="418" t="s">
        <v>32</v>
      </c>
      <c r="M229" s="418" t="s">
        <v>32</v>
      </c>
    </row>
    <row r="230" ht="183" customHeight="1">
      <c r="A230" s="415" t="s">
        <v>669</v>
      </c>
      <c r="B230" s="417" t="s">
        <v>514</v>
      </c>
      <c r="C230" s="418" t="s">
        <v>32</v>
      </c>
      <c r="D230" s="418" t="s">
        <v>32</v>
      </c>
      <c r="E230" s="418" t="s">
        <v>32</v>
      </c>
      <c r="F230" s="418" t="s">
        <v>32</v>
      </c>
      <c r="G230" s="418" t="s">
        <v>32</v>
      </c>
      <c r="H230" s="419">
        <v>45930</v>
      </c>
      <c r="I230" s="418" t="s">
        <v>32</v>
      </c>
      <c r="J230" s="419">
        <v>45930</v>
      </c>
      <c r="K230" s="418" t="s">
        <v>599</v>
      </c>
      <c r="L230" s="418" t="s">
        <v>32</v>
      </c>
      <c r="M230" s="418" t="s">
        <v>32</v>
      </c>
    </row>
    <row r="231" ht="183" customHeight="1">
      <c r="A231" s="415" t="s">
        <v>670</v>
      </c>
      <c r="B231" s="417" t="s">
        <v>511</v>
      </c>
      <c r="C231" s="418" t="s">
        <v>32</v>
      </c>
      <c r="D231" s="418" t="s">
        <v>32</v>
      </c>
      <c r="E231" s="418" t="s">
        <v>32</v>
      </c>
      <c r="F231" s="418" t="s">
        <v>32</v>
      </c>
      <c r="G231" s="418" t="s">
        <v>32</v>
      </c>
      <c r="H231" s="419">
        <v>45945</v>
      </c>
      <c r="I231" s="418" t="s">
        <v>32</v>
      </c>
      <c r="J231" s="419">
        <v>45945</v>
      </c>
      <c r="K231" s="418" t="s">
        <v>599</v>
      </c>
      <c r="L231" s="418" t="s">
        <v>32</v>
      </c>
      <c r="M231" s="418" t="s">
        <v>32</v>
      </c>
    </row>
    <row r="232" ht="183" customHeight="1">
      <c r="A232" s="415" t="s">
        <v>671</v>
      </c>
      <c r="B232" s="417" t="s">
        <v>514</v>
      </c>
      <c r="C232" s="418" t="s">
        <v>32</v>
      </c>
      <c r="D232" s="418" t="s">
        <v>32</v>
      </c>
      <c r="E232" s="418" t="s">
        <v>32</v>
      </c>
      <c r="F232" s="418" t="s">
        <v>32</v>
      </c>
      <c r="G232" s="418" t="s">
        <v>32</v>
      </c>
      <c r="H232" s="419">
        <v>46021</v>
      </c>
      <c r="I232" s="418" t="s">
        <v>32</v>
      </c>
      <c r="J232" s="419">
        <v>46021</v>
      </c>
      <c r="K232" s="418" t="s">
        <v>599</v>
      </c>
      <c r="L232" s="418" t="s">
        <v>32</v>
      </c>
      <c r="M232" s="418" t="s">
        <v>32</v>
      </c>
    </row>
    <row r="233" ht="183" customHeight="1">
      <c r="A233" s="415" t="s">
        <v>672</v>
      </c>
      <c r="B233" s="417" t="s">
        <v>511</v>
      </c>
      <c r="C233" s="418" t="s">
        <v>32</v>
      </c>
      <c r="D233" s="418" t="s">
        <v>32</v>
      </c>
      <c r="E233" s="418" t="s">
        <v>32</v>
      </c>
      <c r="F233" s="418" t="s">
        <v>32</v>
      </c>
      <c r="G233" s="418" t="s">
        <v>32</v>
      </c>
      <c r="H233" s="419">
        <v>46037</v>
      </c>
      <c r="I233" s="418" t="s">
        <v>32</v>
      </c>
      <c r="J233" s="419">
        <v>46037</v>
      </c>
      <c r="K233" s="418" t="s">
        <v>599</v>
      </c>
      <c r="L233" s="418" t="s">
        <v>32</v>
      </c>
      <c r="M233" s="418" t="s">
        <v>32</v>
      </c>
    </row>
    <row r="234" s="316" customFormat="1" ht="183" customHeight="1">
      <c r="A234" s="416" t="s">
        <v>673</v>
      </c>
      <c r="B234" s="414" t="s">
        <v>674</v>
      </c>
      <c r="C234" s="415" t="s">
        <v>505</v>
      </c>
      <c r="D234" s="415">
        <v>0.97999999999999998</v>
      </c>
      <c r="E234" s="415">
        <v>0.78000000000000003</v>
      </c>
      <c r="F234" s="415" t="s">
        <v>32</v>
      </c>
      <c r="G234" s="415">
        <v>0.97999999999999998</v>
      </c>
      <c r="H234" s="415" t="s">
        <v>32</v>
      </c>
      <c r="I234" s="416" t="s">
        <v>32</v>
      </c>
      <c r="J234" s="415" t="s">
        <v>32</v>
      </c>
      <c r="K234" s="415" t="s">
        <v>675</v>
      </c>
      <c r="L234" s="415" t="s">
        <v>509</v>
      </c>
      <c r="M234" s="415"/>
    </row>
    <row r="235" ht="183" customHeight="1">
      <c r="A235" s="415" t="s">
        <v>676</v>
      </c>
      <c r="B235" s="417" t="s">
        <v>677</v>
      </c>
      <c r="C235" s="418" t="s">
        <v>32</v>
      </c>
      <c r="D235" s="418" t="s">
        <v>32</v>
      </c>
      <c r="E235" s="418" t="s">
        <v>32</v>
      </c>
      <c r="F235" s="418" t="s">
        <v>32</v>
      </c>
      <c r="G235" s="418" t="s">
        <v>32</v>
      </c>
      <c r="H235" s="422">
        <v>45746</v>
      </c>
      <c r="I235" s="422">
        <v>45746</v>
      </c>
      <c r="J235" s="418"/>
      <c r="K235" s="418" t="s">
        <v>675</v>
      </c>
      <c r="L235" s="418" t="s">
        <v>32</v>
      </c>
      <c r="M235" s="418" t="s">
        <v>32</v>
      </c>
    </row>
    <row r="236" ht="183" customHeight="1">
      <c r="A236" s="415" t="s">
        <v>678</v>
      </c>
      <c r="B236" s="417" t="s">
        <v>511</v>
      </c>
      <c r="C236" s="418" t="s">
        <v>32</v>
      </c>
      <c r="D236" s="418" t="s">
        <v>32</v>
      </c>
      <c r="E236" s="418" t="s">
        <v>32</v>
      </c>
      <c r="F236" s="418" t="s">
        <v>32</v>
      </c>
      <c r="G236" s="418" t="s">
        <v>32</v>
      </c>
      <c r="H236" s="419">
        <v>45762</v>
      </c>
      <c r="I236" s="418" t="s">
        <v>32</v>
      </c>
      <c r="J236" s="419">
        <v>45762</v>
      </c>
      <c r="K236" s="418" t="s">
        <v>675</v>
      </c>
      <c r="L236" s="418" t="s">
        <v>32</v>
      </c>
      <c r="M236" s="418" t="s">
        <v>32</v>
      </c>
    </row>
    <row r="237" ht="183" customHeight="1">
      <c r="A237" s="415" t="s">
        <v>679</v>
      </c>
      <c r="B237" s="417" t="s">
        <v>677</v>
      </c>
      <c r="C237" s="418" t="s">
        <v>32</v>
      </c>
      <c r="D237" s="418" t="s">
        <v>32</v>
      </c>
      <c r="E237" s="418" t="s">
        <v>32</v>
      </c>
      <c r="F237" s="418" t="s">
        <v>32</v>
      </c>
      <c r="G237" s="418" t="s">
        <v>32</v>
      </c>
      <c r="H237" s="419">
        <v>45868</v>
      </c>
      <c r="I237" s="418" t="s">
        <v>32</v>
      </c>
      <c r="J237" s="419">
        <v>45868</v>
      </c>
      <c r="K237" s="418" t="s">
        <v>675</v>
      </c>
      <c r="L237" s="418" t="s">
        <v>32</v>
      </c>
      <c r="M237" s="418" t="s">
        <v>32</v>
      </c>
    </row>
    <row r="238" ht="183" customHeight="1">
      <c r="A238" s="415" t="s">
        <v>680</v>
      </c>
      <c r="B238" s="417" t="s">
        <v>511</v>
      </c>
      <c r="C238" s="418" t="s">
        <v>32</v>
      </c>
      <c r="D238" s="418" t="s">
        <v>32</v>
      </c>
      <c r="E238" s="418" t="s">
        <v>32</v>
      </c>
      <c r="F238" s="418" t="s">
        <v>32</v>
      </c>
      <c r="G238" s="418" t="s">
        <v>32</v>
      </c>
      <c r="H238" s="419">
        <v>45853</v>
      </c>
      <c r="I238" s="418" t="s">
        <v>32</v>
      </c>
      <c r="J238" s="419">
        <v>45853</v>
      </c>
      <c r="K238" s="418" t="s">
        <v>675</v>
      </c>
      <c r="L238" s="418" t="s">
        <v>32</v>
      </c>
      <c r="M238" s="418" t="s">
        <v>32</v>
      </c>
    </row>
    <row r="239" ht="183" customHeight="1">
      <c r="A239" s="415" t="s">
        <v>681</v>
      </c>
      <c r="B239" s="417" t="s">
        <v>677</v>
      </c>
      <c r="C239" s="418" t="s">
        <v>32</v>
      </c>
      <c r="D239" s="418" t="s">
        <v>32</v>
      </c>
      <c r="E239" s="418" t="s">
        <v>32</v>
      </c>
      <c r="F239" s="418" t="s">
        <v>32</v>
      </c>
      <c r="G239" s="418" t="s">
        <v>32</v>
      </c>
      <c r="H239" s="419">
        <v>45960</v>
      </c>
      <c r="I239" s="418" t="s">
        <v>32</v>
      </c>
      <c r="J239" s="419">
        <v>45960</v>
      </c>
      <c r="K239" s="418" t="s">
        <v>675</v>
      </c>
      <c r="L239" s="418" t="s">
        <v>32</v>
      </c>
      <c r="M239" s="418" t="s">
        <v>32</v>
      </c>
    </row>
    <row r="240" ht="183" customHeight="1">
      <c r="A240" s="415" t="s">
        <v>682</v>
      </c>
      <c r="B240" s="417" t="s">
        <v>511</v>
      </c>
      <c r="C240" s="418" t="s">
        <v>32</v>
      </c>
      <c r="D240" s="418" t="s">
        <v>32</v>
      </c>
      <c r="E240" s="418" t="s">
        <v>32</v>
      </c>
      <c r="F240" s="418" t="s">
        <v>32</v>
      </c>
      <c r="G240" s="418" t="s">
        <v>32</v>
      </c>
      <c r="H240" s="419">
        <v>45945</v>
      </c>
      <c r="I240" s="418" t="s">
        <v>32</v>
      </c>
      <c r="J240" s="419">
        <v>45945</v>
      </c>
      <c r="K240" s="418" t="s">
        <v>675</v>
      </c>
      <c r="L240" s="418" t="s">
        <v>32</v>
      </c>
      <c r="M240" s="418" t="s">
        <v>32</v>
      </c>
    </row>
    <row r="241" ht="183" customHeight="1">
      <c r="A241" s="415" t="s">
        <v>683</v>
      </c>
      <c r="B241" s="417" t="s">
        <v>677</v>
      </c>
      <c r="C241" s="418" t="s">
        <v>32</v>
      </c>
      <c r="D241" s="418" t="s">
        <v>32</v>
      </c>
      <c r="E241" s="418" t="s">
        <v>32</v>
      </c>
      <c r="F241" s="418" t="s">
        <v>32</v>
      </c>
      <c r="G241" s="418" t="s">
        <v>32</v>
      </c>
      <c r="H241" s="419">
        <v>46021</v>
      </c>
      <c r="I241" s="418" t="s">
        <v>32</v>
      </c>
      <c r="J241" s="419">
        <v>46021</v>
      </c>
      <c r="K241" s="418" t="s">
        <v>675</v>
      </c>
      <c r="L241" s="418" t="s">
        <v>32</v>
      </c>
      <c r="M241" s="418" t="s">
        <v>32</v>
      </c>
    </row>
    <row r="242" ht="183" customHeight="1">
      <c r="A242" s="415" t="s">
        <v>684</v>
      </c>
      <c r="B242" s="417" t="s">
        <v>511</v>
      </c>
      <c r="C242" s="418" t="s">
        <v>32</v>
      </c>
      <c r="D242" s="418" t="s">
        <v>32</v>
      </c>
      <c r="E242" s="418" t="s">
        <v>32</v>
      </c>
      <c r="F242" s="418" t="s">
        <v>32</v>
      </c>
      <c r="G242" s="418" t="s">
        <v>32</v>
      </c>
      <c r="H242" s="419">
        <v>46037</v>
      </c>
      <c r="I242" s="418" t="s">
        <v>32</v>
      </c>
      <c r="J242" s="419">
        <v>46037</v>
      </c>
      <c r="K242" s="418" t="s">
        <v>675</v>
      </c>
      <c r="L242" s="418" t="s">
        <v>32</v>
      </c>
      <c r="M242" s="418" t="s">
        <v>32</v>
      </c>
    </row>
    <row r="243" s="316" customFormat="1" ht="183" customHeight="1">
      <c r="A243" s="416" t="s">
        <v>685</v>
      </c>
      <c r="B243" s="414" t="s">
        <v>686</v>
      </c>
      <c r="C243" s="415" t="s">
        <v>505</v>
      </c>
      <c r="D243" s="415">
        <v>0.29999999999999999</v>
      </c>
      <c r="E243" s="415">
        <v>0.0040000000000000001</v>
      </c>
      <c r="F243" s="415" t="s">
        <v>32</v>
      </c>
      <c r="G243" s="415">
        <v>0.29999999999999999</v>
      </c>
      <c r="H243" s="415" t="s">
        <v>32</v>
      </c>
      <c r="I243" s="416" t="s">
        <v>32</v>
      </c>
      <c r="J243" s="415" t="s">
        <v>32</v>
      </c>
      <c r="K243" s="415" t="s">
        <v>599</v>
      </c>
      <c r="L243" s="415" t="s">
        <v>124</v>
      </c>
      <c r="M243" s="415" t="s">
        <v>32</v>
      </c>
    </row>
    <row r="244" ht="183" customHeight="1">
      <c r="A244" s="415" t="s">
        <v>687</v>
      </c>
      <c r="B244" s="417" t="s">
        <v>514</v>
      </c>
      <c r="C244" s="418" t="s">
        <v>32</v>
      </c>
      <c r="D244" s="418" t="s">
        <v>32</v>
      </c>
      <c r="E244" s="418" t="s">
        <v>32</v>
      </c>
      <c r="F244" s="418" t="s">
        <v>32</v>
      </c>
      <c r="G244" s="418" t="s">
        <v>32</v>
      </c>
      <c r="H244" s="419">
        <v>45746</v>
      </c>
      <c r="I244" s="419">
        <v>45746</v>
      </c>
      <c r="J244" s="418" t="s">
        <v>32</v>
      </c>
      <c r="K244" s="418" t="s">
        <v>599</v>
      </c>
      <c r="L244" s="418" t="s">
        <v>509</v>
      </c>
      <c r="M244" s="418" t="s">
        <v>32</v>
      </c>
    </row>
    <row r="245" ht="183" customHeight="1">
      <c r="A245" s="415" t="s">
        <v>688</v>
      </c>
      <c r="B245" s="417" t="s">
        <v>511</v>
      </c>
      <c r="C245" s="418" t="s">
        <v>32</v>
      </c>
      <c r="D245" s="418" t="s">
        <v>32</v>
      </c>
      <c r="E245" s="418" t="s">
        <v>32</v>
      </c>
      <c r="F245" s="418" t="s">
        <v>32</v>
      </c>
      <c r="G245" s="418" t="s">
        <v>32</v>
      </c>
      <c r="H245" s="419">
        <v>45762</v>
      </c>
      <c r="I245" s="418" t="s">
        <v>32</v>
      </c>
      <c r="J245" s="419">
        <v>45762</v>
      </c>
      <c r="K245" s="418" t="s">
        <v>599</v>
      </c>
      <c r="L245" s="418" t="s">
        <v>32</v>
      </c>
      <c r="M245" s="418" t="s">
        <v>32</v>
      </c>
    </row>
    <row r="246" ht="183" customHeight="1">
      <c r="A246" s="415" t="s">
        <v>689</v>
      </c>
      <c r="B246" s="417" t="s">
        <v>514</v>
      </c>
      <c r="C246" s="418" t="s">
        <v>32</v>
      </c>
      <c r="D246" s="418" t="s">
        <v>32</v>
      </c>
      <c r="E246" s="418" t="s">
        <v>32</v>
      </c>
      <c r="F246" s="418" t="s">
        <v>32</v>
      </c>
      <c r="G246" s="418" t="s">
        <v>32</v>
      </c>
      <c r="H246" s="419">
        <v>45838</v>
      </c>
      <c r="I246" s="418" t="s">
        <v>32</v>
      </c>
      <c r="J246" s="419">
        <v>45838</v>
      </c>
      <c r="K246" s="418" t="s">
        <v>599</v>
      </c>
      <c r="L246" s="418" t="s">
        <v>32</v>
      </c>
      <c r="M246" s="418" t="s">
        <v>32</v>
      </c>
    </row>
    <row r="247" ht="183" customHeight="1">
      <c r="A247" s="415" t="s">
        <v>690</v>
      </c>
      <c r="B247" s="417" t="s">
        <v>511</v>
      </c>
      <c r="C247" s="418" t="s">
        <v>32</v>
      </c>
      <c r="D247" s="418" t="s">
        <v>32</v>
      </c>
      <c r="E247" s="418" t="s">
        <v>32</v>
      </c>
      <c r="F247" s="418" t="s">
        <v>32</v>
      </c>
      <c r="G247" s="418" t="s">
        <v>32</v>
      </c>
      <c r="H247" s="419">
        <v>45853</v>
      </c>
      <c r="I247" s="418" t="s">
        <v>32</v>
      </c>
      <c r="J247" s="419">
        <v>45853</v>
      </c>
      <c r="K247" s="418" t="s">
        <v>599</v>
      </c>
      <c r="L247" s="418"/>
      <c r="M247" s="418"/>
    </row>
    <row r="248" ht="183" customHeight="1">
      <c r="A248" s="415" t="s">
        <v>691</v>
      </c>
      <c r="B248" s="417" t="s">
        <v>514</v>
      </c>
      <c r="C248" s="418" t="s">
        <v>32</v>
      </c>
      <c r="D248" s="418" t="s">
        <v>32</v>
      </c>
      <c r="E248" s="418" t="s">
        <v>32</v>
      </c>
      <c r="F248" s="418" t="s">
        <v>32</v>
      </c>
      <c r="G248" s="418" t="s">
        <v>32</v>
      </c>
      <c r="H248" s="419">
        <v>45930</v>
      </c>
      <c r="I248" s="418" t="s">
        <v>32</v>
      </c>
      <c r="J248" s="419">
        <v>45930</v>
      </c>
      <c r="K248" s="418" t="s">
        <v>599</v>
      </c>
      <c r="L248" s="418" t="s">
        <v>32</v>
      </c>
      <c r="M248" s="418" t="s">
        <v>32</v>
      </c>
    </row>
    <row r="249" ht="183" customHeight="1">
      <c r="A249" s="415" t="s">
        <v>692</v>
      </c>
      <c r="B249" s="417" t="s">
        <v>511</v>
      </c>
      <c r="C249" s="418" t="s">
        <v>32</v>
      </c>
      <c r="D249" s="418" t="s">
        <v>32</v>
      </c>
      <c r="E249" s="418" t="s">
        <v>32</v>
      </c>
      <c r="F249" s="418" t="s">
        <v>32</v>
      </c>
      <c r="G249" s="418" t="s">
        <v>32</v>
      </c>
      <c r="H249" s="419">
        <v>45945</v>
      </c>
      <c r="I249" s="418" t="s">
        <v>32</v>
      </c>
      <c r="J249" s="419">
        <v>45945</v>
      </c>
      <c r="K249" s="418" t="s">
        <v>599</v>
      </c>
      <c r="L249" s="418" t="s">
        <v>32</v>
      </c>
      <c r="M249" s="418" t="s">
        <v>32</v>
      </c>
    </row>
    <row r="250" ht="183" customHeight="1">
      <c r="A250" s="415" t="s">
        <v>693</v>
      </c>
      <c r="B250" s="417" t="s">
        <v>514</v>
      </c>
      <c r="C250" s="418" t="s">
        <v>32</v>
      </c>
      <c r="D250" s="418" t="s">
        <v>32</v>
      </c>
      <c r="E250" s="418" t="s">
        <v>32</v>
      </c>
      <c r="F250" s="418" t="s">
        <v>32</v>
      </c>
      <c r="G250" s="418" t="s">
        <v>32</v>
      </c>
      <c r="H250" s="419">
        <v>46021</v>
      </c>
      <c r="I250" s="418" t="s">
        <v>32</v>
      </c>
      <c r="J250" s="419">
        <v>46021</v>
      </c>
      <c r="K250" s="418" t="s">
        <v>599</v>
      </c>
      <c r="L250" s="418" t="s">
        <v>32</v>
      </c>
      <c r="M250" s="418" t="s">
        <v>32</v>
      </c>
    </row>
    <row r="251" ht="183" customHeight="1">
      <c r="A251" s="415" t="s">
        <v>694</v>
      </c>
      <c r="B251" s="417" t="s">
        <v>511</v>
      </c>
      <c r="C251" s="418" t="s">
        <v>32</v>
      </c>
      <c r="D251" s="418" t="s">
        <v>32</v>
      </c>
      <c r="E251" s="418" t="s">
        <v>32</v>
      </c>
      <c r="F251" s="418" t="s">
        <v>32</v>
      </c>
      <c r="G251" s="418" t="s">
        <v>32</v>
      </c>
      <c r="H251" s="419">
        <v>46037</v>
      </c>
      <c r="I251" s="418" t="s">
        <v>32</v>
      </c>
      <c r="J251" s="419">
        <v>46037</v>
      </c>
      <c r="K251" s="418" t="s">
        <v>599</v>
      </c>
      <c r="L251" s="418" t="s">
        <v>32</v>
      </c>
      <c r="M251" s="418" t="s">
        <v>32</v>
      </c>
    </row>
    <row r="252" s="316" customFormat="1" ht="183" customHeight="1">
      <c r="A252" s="416" t="s">
        <v>695</v>
      </c>
      <c r="B252" s="414" t="s">
        <v>696</v>
      </c>
      <c r="C252" s="415" t="s">
        <v>107</v>
      </c>
      <c r="D252" s="415">
        <v>0.017000000000000001</v>
      </c>
      <c r="E252" s="415">
        <v>0.0060000000000000001</v>
      </c>
      <c r="F252" s="415"/>
      <c r="G252" s="415">
        <v>0.017000000000000001</v>
      </c>
      <c r="H252" s="415"/>
      <c r="I252" s="416"/>
      <c r="J252" s="415"/>
      <c r="K252" s="415" t="s">
        <v>697</v>
      </c>
      <c r="L252" s="415" t="s">
        <v>124</v>
      </c>
      <c r="M252" s="415"/>
    </row>
    <row r="253" ht="183" customHeight="1">
      <c r="A253" s="415" t="s">
        <v>698</v>
      </c>
      <c r="B253" s="417" t="s">
        <v>549</v>
      </c>
      <c r="C253" s="418" t="s">
        <v>32</v>
      </c>
      <c r="D253" s="418" t="s">
        <v>32</v>
      </c>
      <c r="E253" s="418" t="s">
        <v>32</v>
      </c>
      <c r="F253" s="418" t="s">
        <v>32</v>
      </c>
      <c r="G253" s="418" t="s">
        <v>32</v>
      </c>
      <c r="H253" s="419">
        <v>45746</v>
      </c>
      <c r="I253" s="419">
        <v>45746</v>
      </c>
      <c r="J253" s="418"/>
      <c r="K253" s="418" t="s">
        <v>699</v>
      </c>
      <c r="L253" s="418" t="s">
        <v>509</v>
      </c>
      <c r="M253" s="418"/>
    </row>
    <row r="254" ht="183" customHeight="1">
      <c r="A254" s="415" t="s">
        <v>700</v>
      </c>
      <c r="B254" s="417" t="s">
        <v>511</v>
      </c>
      <c r="C254" s="418" t="s">
        <v>32</v>
      </c>
      <c r="D254" s="418" t="s">
        <v>32</v>
      </c>
      <c r="E254" s="418" t="s">
        <v>32</v>
      </c>
      <c r="F254" s="418" t="s">
        <v>32</v>
      </c>
      <c r="G254" s="418" t="s">
        <v>32</v>
      </c>
      <c r="H254" s="419">
        <v>45762</v>
      </c>
      <c r="I254" s="418" t="s">
        <v>32</v>
      </c>
      <c r="J254" s="419">
        <v>45762</v>
      </c>
      <c r="K254" s="418" t="s">
        <v>699</v>
      </c>
      <c r="L254" s="418" t="s">
        <v>32</v>
      </c>
      <c r="M254" s="418" t="s">
        <v>32</v>
      </c>
    </row>
    <row r="255" ht="183" customHeight="1">
      <c r="A255" s="415" t="s">
        <v>701</v>
      </c>
      <c r="B255" s="417" t="s">
        <v>514</v>
      </c>
      <c r="C255" s="418" t="s">
        <v>32</v>
      </c>
      <c r="D255" s="418" t="s">
        <v>32</v>
      </c>
      <c r="E255" s="418" t="s">
        <v>32</v>
      </c>
      <c r="F255" s="418" t="s">
        <v>32</v>
      </c>
      <c r="G255" s="418" t="s">
        <v>32</v>
      </c>
      <c r="H255" s="419">
        <v>45838</v>
      </c>
      <c r="I255" s="418" t="s">
        <v>32</v>
      </c>
      <c r="J255" s="419">
        <v>45838</v>
      </c>
      <c r="K255" s="418" t="s">
        <v>699</v>
      </c>
      <c r="L255" s="418" t="s">
        <v>32</v>
      </c>
      <c r="M255" s="418" t="s">
        <v>32</v>
      </c>
    </row>
    <row r="256" ht="183" customHeight="1">
      <c r="A256" s="415" t="s">
        <v>702</v>
      </c>
      <c r="B256" s="417" t="s">
        <v>511</v>
      </c>
      <c r="C256" s="418" t="s">
        <v>32</v>
      </c>
      <c r="D256" s="418" t="s">
        <v>32</v>
      </c>
      <c r="E256" s="418" t="s">
        <v>32</v>
      </c>
      <c r="F256" s="418" t="s">
        <v>32</v>
      </c>
      <c r="G256" s="418" t="s">
        <v>32</v>
      </c>
      <c r="H256" s="419">
        <v>45853</v>
      </c>
      <c r="I256" s="418" t="s">
        <v>32</v>
      </c>
      <c r="J256" s="419">
        <v>45853</v>
      </c>
      <c r="K256" s="418" t="s">
        <v>703</v>
      </c>
      <c r="L256" s="418" t="s">
        <v>32</v>
      </c>
      <c r="M256" s="418" t="s">
        <v>32</v>
      </c>
    </row>
    <row r="257" ht="183" customHeight="1">
      <c r="A257" s="415" t="s">
        <v>704</v>
      </c>
      <c r="B257" s="417" t="s">
        <v>549</v>
      </c>
      <c r="C257" s="418" t="s">
        <v>32</v>
      </c>
      <c r="D257" s="418" t="s">
        <v>32</v>
      </c>
      <c r="E257" s="418" t="s">
        <v>32</v>
      </c>
      <c r="F257" s="418" t="s">
        <v>32</v>
      </c>
      <c r="G257" s="418" t="s">
        <v>32</v>
      </c>
      <c r="H257" s="419">
        <v>45930</v>
      </c>
      <c r="I257" s="418" t="s">
        <v>32</v>
      </c>
      <c r="J257" s="419">
        <v>45930</v>
      </c>
      <c r="K257" s="418" t="s">
        <v>703</v>
      </c>
      <c r="L257" s="418" t="s">
        <v>32</v>
      </c>
      <c r="M257" s="418" t="s">
        <v>32</v>
      </c>
    </row>
    <row r="258" ht="183" customHeight="1">
      <c r="A258" s="415" t="s">
        <v>705</v>
      </c>
      <c r="B258" s="417" t="s">
        <v>511</v>
      </c>
      <c r="C258" s="418" t="s">
        <v>32</v>
      </c>
      <c r="D258" s="418" t="s">
        <v>32</v>
      </c>
      <c r="E258" s="418" t="s">
        <v>32</v>
      </c>
      <c r="F258" s="418" t="s">
        <v>32</v>
      </c>
      <c r="G258" s="418" t="s">
        <v>32</v>
      </c>
      <c r="H258" s="419">
        <v>45945</v>
      </c>
      <c r="I258" s="418" t="s">
        <v>32</v>
      </c>
      <c r="J258" s="419">
        <v>45945</v>
      </c>
      <c r="K258" s="418" t="s">
        <v>703</v>
      </c>
      <c r="L258" s="418" t="s">
        <v>32</v>
      </c>
      <c r="M258" s="418" t="s">
        <v>32</v>
      </c>
    </row>
    <row r="259" ht="183" customHeight="1">
      <c r="A259" s="415" t="s">
        <v>706</v>
      </c>
      <c r="B259" s="417" t="s">
        <v>514</v>
      </c>
      <c r="C259" s="418" t="s">
        <v>32</v>
      </c>
      <c r="D259" s="418" t="s">
        <v>32</v>
      </c>
      <c r="E259" s="418" t="s">
        <v>32</v>
      </c>
      <c r="F259" s="418" t="s">
        <v>32</v>
      </c>
      <c r="G259" s="418" t="s">
        <v>32</v>
      </c>
      <c r="H259" s="419">
        <v>46021</v>
      </c>
      <c r="I259" s="418" t="s">
        <v>32</v>
      </c>
      <c r="J259" s="419">
        <v>46021</v>
      </c>
      <c r="K259" s="418" t="s">
        <v>699</v>
      </c>
      <c r="L259" s="418" t="s">
        <v>32</v>
      </c>
      <c r="M259" s="418" t="s">
        <v>32</v>
      </c>
    </row>
    <row r="260" ht="183" customHeight="1">
      <c r="A260" s="415" t="s">
        <v>707</v>
      </c>
      <c r="B260" s="417" t="s">
        <v>511</v>
      </c>
      <c r="C260" s="418" t="s">
        <v>32</v>
      </c>
      <c r="D260" s="418" t="s">
        <v>32</v>
      </c>
      <c r="E260" s="418" t="s">
        <v>32</v>
      </c>
      <c r="F260" s="418" t="s">
        <v>32</v>
      </c>
      <c r="G260" s="418" t="s">
        <v>32</v>
      </c>
      <c r="H260" s="419">
        <v>46037</v>
      </c>
      <c r="I260" s="419"/>
      <c r="J260" s="419">
        <v>46037</v>
      </c>
      <c r="K260" s="418" t="s">
        <v>699</v>
      </c>
      <c r="L260" s="418"/>
      <c r="M260" s="418"/>
    </row>
    <row r="261" s="316" customFormat="1" ht="183" customHeight="1">
      <c r="A261" s="416" t="s">
        <v>708</v>
      </c>
      <c r="B261" s="414" t="s">
        <v>709</v>
      </c>
      <c r="C261" s="415" t="s">
        <v>107</v>
      </c>
      <c r="D261" s="415">
        <v>0.40000000000000002</v>
      </c>
      <c r="E261" s="415">
        <v>0.37</v>
      </c>
      <c r="F261" s="415"/>
      <c r="G261" s="415">
        <v>0.40000000000000002</v>
      </c>
      <c r="H261" s="415"/>
      <c r="I261" s="416"/>
      <c r="J261" s="415"/>
      <c r="K261" s="415" t="s">
        <v>632</v>
      </c>
      <c r="L261" s="415" t="s">
        <v>124</v>
      </c>
      <c r="M261" s="415"/>
    </row>
    <row r="262" ht="183" customHeight="1">
      <c r="A262" s="415" t="s">
        <v>710</v>
      </c>
      <c r="B262" s="417" t="s">
        <v>514</v>
      </c>
      <c r="C262" s="418" t="s">
        <v>32</v>
      </c>
      <c r="D262" s="418" t="s">
        <v>32</v>
      </c>
      <c r="E262" s="418" t="s">
        <v>32</v>
      </c>
      <c r="F262" s="418" t="s">
        <v>32</v>
      </c>
      <c r="G262" s="418" t="s">
        <v>32</v>
      </c>
      <c r="H262" s="419">
        <v>45746</v>
      </c>
      <c r="I262" s="419">
        <v>45746</v>
      </c>
      <c r="J262" s="418" t="s">
        <v>32</v>
      </c>
      <c r="K262" s="418" t="s">
        <v>632</v>
      </c>
      <c r="L262" s="418" t="s">
        <v>509</v>
      </c>
      <c r="M262" s="418" t="s">
        <v>32</v>
      </c>
    </row>
    <row r="263" ht="183" customHeight="1">
      <c r="A263" s="415" t="s">
        <v>711</v>
      </c>
      <c r="B263" s="417" t="s">
        <v>511</v>
      </c>
      <c r="C263" s="418" t="s">
        <v>32</v>
      </c>
      <c r="D263" s="418" t="s">
        <v>32</v>
      </c>
      <c r="E263" s="418" t="s">
        <v>32</v>
      </c>
      <c r="F263" s="418" t="s">
        <v>32</v>
      </c>
      <c r="G263" s="418" t="s">
        <v>32</v>
      </c>
      <c r="H263" s="419">
        <v>45762</v>
      </c>
      <c r="I263" s="418" t="s">
        <v>32</v>
      </c>
      <c r="J263" s="419">
        <v>45762</v>
      </c>
      <c r="K263" s="418" t="s">
        <v>632</v>
      </c>
      <c r="L263" s="418" t="s">
        <v>32</v>
      </c>
      <c r="M263" s="418" t="s">
        <v>32</v>
      </c>
    </row>
    <row r="264" ht="183" customHeight="1">
      <c r="A264" s="415" t="s">
        <v>712</v>
      </c>
      <c r="B264" s="417" t="s">
        <v>514</v>
      </c>
      <c r="C264" s="418" t="s">
        <v>32</v>
      </c>
      <c r="D264" s="418" t="s">
        <v>32</v>
      </c>
      <c r="E264" s="418" t="s">
        <v>32</v>
      </c>
      <c r="F264" s="418" t="s">
        <v>32</v>
      </c>
      <c r="G264" s="418" t="s">
        <v>32</v>
      </c>
      <c r="H264" s="419">
        <v>45838</v>
      </c>
      <c r="I264" s="418" t="s">
        <v>32</v>
      </c>
      <c r="J264" s="419">
        <v>45838</v>
      </c>
      <c r="K264" s="418" t="s">
        <v>632</v>
      </c>
      <c r="L264" s="418" t="s">
        <v>32</v>
      </c>
      <c r="M264" s="418" t="s">
        <v>32</v>
      </c>
    </row>
    <row r="265" ht="183" customHeight="1">
      <c r="A265" s="415" t="s">
        <v>713</v>
      </c>
      <c r="B265" s="417" t="s">
        <v>511</v>
      </c>
      <c r="C265" s="418" t="s">
        <v>32</v>
      </c>
      <c r="D265" s="418" t="s">
        <v>32</v>
      </c>
      <c r="E265" s="418" t="s">
        <v>32</v>
      </c>
      <c r="F265" s="418" t="s">
        <v>32</v>
      </c>
      <c r="G265" s="418" t="s">
        <v>32</v>
      </c>
      <c r="H265" s="419">
        <v>45853</v>
      </c>
      <c r="I265" s="418" t="s">
        <v>32</v>
      </c>
      <c r="J265" s="419">
        <v>45853</v>
      </c>
      <c r="K265" s="418" t="s">
        <v>632</v>
      </c>
      <c r="L265" s="418" t="s">
        <v>32</v>
      </c>
      <c r="M265" s="418" t="s">
        <v>32</v>
      </c>
    </row>
    <row r="266" ht="183" customHeight="1">
      <c r="A266" s="415" t="s">
        <v>714</v>
      </c>
      <c r="B266" s="417" t="s">
        <v>514</v>
      </c>
      <c r="C266" s="418" t="s">
        <v>32</v>
      </c>
      <c r="D266" s="418" t="s">
        <v>32</v>
      </c>
      <c r="E266" s="418" t="s">
        <v>32</v>
      </c>
      <c r="F266" s="418" t="s">
        <v>32</v>
      </c>
      <c r="G266" s="418" t="s">
        <v>32</v>
      </c>
      <c r="H266" s="419">
        <v>45930</v>
      </c>
      <c r="I266" s="418" t="s">
        <v>32</v>
      </c>
      <c r="J266" s="419">
        <v>45930</v>
      </c>
      <c r="K266" s="418" t="s">
        <v>632</v>
      </c>
      <c r="L266" s="418" t="s">
        <v>32</v>
      </c>
      <c r="M266" s="418" t="s">
        <v>32</v>
      </c>
    </row>
    <row r="267" ht="183" customHeight="1">
      <c r="A267" s="415" t="s">
        <v>715</v>
      </c>
      <c r="B267" s="417" t="s">
        <v>511</v>
      </c>
      <c r="C267" s="418" t="s">
        <v>32</v>
      </c>
      <c r="D267" s="418" t="s">
        <v>32</v>
      </c>
      <c r="E267" s="418" t="s">
        <v>32</v>
      </c>
      <c r="F267" s="418" t="s">
        <v>32</v>
      </c>
      <c r="G267" s="418" t="s">
        <v>32</v>
      </c>
      <c r="H267" s="419">
        <v>45945</v>
      </c>
      <c r="I267" s="418" t="s">
        <v>32</v>
      </c>
      <c r="J267" s="419">
        <v>45945</v>
      </c>
      <c r="K267" s="418" t="s">
        <v>632</v>
      </c>
      <c r="L267" s="418" t="s">
        <v>32</v>
      </c>
      <c r="M267" s="418" t="s">
        <v>32</v>
      </c>
    </row>
    <row r="268" ht="183" customHeight="1">
      <c r="A268" s="415" t="s">
        <v>716</v>
      </c>
      <c r="B268" s="417" t="s">
        <v>514</v>
      </c>
      <c r="C268" s="418" t="s">
        <v>32</v>
      </c>
      <c r="D268" s="418" t="s">
        <v>32</v>
      </c>
      <c r="E268" s="418" t="s">
        <v>32</v>
      </c>
      <c r="F268" s="418" t="s">
        <v>32</v>
      </c>
      <c r="G268" s="418" t="s">
        <v>32</v>
      </c>
      <c r="H268" s="419">
        <v>46021</v>
      </c>
      <c r="I268" s="418" t="s">
        <v>32</v>
      </c>
      <c r="J268" s="419">
        <v>46021</v>
      </c>
      <c r="K268" s="418" t="s">
        <v>632</v>
      </c>
      <c r="L268" s="418" t="s">
        <v>32</v>
      </c>
      <c r="M268" s="418" t="s">
        <v>32</v>
      </c>
    </row>
    <row r="269" ht="183" customHeight="1">
      <c r="A269" s="415" t="s">
        <v>717</v>
      </c>
      <c r="B269" s="417" t="s">
        <v>511</v>
      </c>
      <c r="C269" s="418" t="s">
        <v>32</v>
      </c>
      <c r="D269" s="418" t="s">
        <v>32</v>
      </c>
      <c r="E269" s="418" t="s">
        <v>32</v>
      </c>
      <c r="F269" s="418" t="s">
        <v>32</v>
      </c>
      <c r="G269" s="418" t="s">
        <v>32</v>
      </c>
      <c r="H269" s="419">
        <v>46037</v>
      </c>
      <c r="I269" s="418" t="s">
        <v>32</v>
      </c>
      <c r="J269" s="419">
        <v>46037</v>
      </c>
      <c r="K269" s="418" t="s">
        <v>632</v>
      </c>
      <c r="L269" s="418" t="s">
        <v>32</v>
      </c>
      <c r="M269" s="418" t="s">
        <v>32</v>
      </c>
    </row>
    <row r="270" s="316" customFormat="1" ht="183" customHeight="1">
      <c r="A270" s="416" t="s">
        <v>718</v>
      </c>
      <c r="B270" s="414" t="s">
        <v>719</v>
      </c>
      <c r="C270" s="415" t="s">
        <v>107</v>
      </c>
      <c r="D270" s="415">
        <v>0.001</v>
      </c>
      <c r="E270" s="415">
        <v>0</v>
      </c>
      <c r="F270" s="415" t="s">
        <v>32</v>
      </c>
      <c r="G270" s="415">
        <v>0.001</v>
      </c>
      <c r="H270" s="415" t="s">
        <v>32</v>
      </c>
      <c r="I270" s="416" t="s">
        <v>32</v>
      </c>
      <c r="J270" s="415" t="s">
        <v>32</v>
      </c>
      <c r="K270" s="415" t="s">
        <v>699</v>
      </c>
      <c r="L270" s="415" t="s">
        <v>124</v>
      </c>
      <c r="M270" s="415" t="s">
        <v>32</v>
      </c>
    </row>
    <row r="271" ht="183" customHeight="1">
      <c r="A271" s="415" t="s">
        <v>720</v>
      </c>
      <c r="B271" s="417" t="s">
        <v>514</v>
      </c>
      <c r="C271" s="418" t="s">
        <v>32</v>
      </c>
      <c r="D271" s="418" t="s">
        <v>32</v>
      </c>
      <c r="E271" s="418" t="s">
        <v>32</v>
      </c>
      <c r="F271" s="418" t="s">
        <v>32</v>
      </c>
      <c r="G271" s="418" t="s">
        <v>32</v>
      </c>
      <c r="H271" s="419">
        <v>45746</v>
      </c>
      <c r="I271" s="419">
        <v>45746</v>
      </c>
      <c r="J271" s="418"/>
      <c r="K271" s="418" t="s">
        <v>699</v>
      </c>
      <c r="L271" s="418" t="s">
        <v>509</v>
      </c>
      <c r="M271" s="418"/>
    </row>
    <row r="272" ht="183" customHeight="1">
      <c r="A272" s="415" t="s">
        <v>721</v>
      </c>
      <c r="B272" s="417" t="s">
        <v>511</v>
      </c>
      <c r="C272" s="418" t="s">
        <v>32</v>
      </c>
      <c r="D272" s="418" t="s">
        <v>32</v>
      </c>
      <c r="E272" s="418" t="s">
        <v>32</v>
      </c>
      <c r="F272" s="418" t="s">
        <v>32</v>
      </c>
      <c r="G272" s="418" t="s">
        <v>32</v>
      </c>
      <c r="H272" s="419">
        <v>45762</v>
      </c>
      <c r="I272" s="418" t="s">
        <v>32</v>
      </c>
      <c r="J272" s="419">
        <v>45762</v>
      </c>
      <c r="K272" s="418" t="s">
        <v>722</v>
      </c>
      <c r="L272" s="418" t="s">
        <v>32</v>
      </c>
      <c r="M272" s="418" t="s">
        <v>32</v>
      </c>
    </row>
    <row r="273" ht="183" customHeight="1">
      <c r="A273" s="415" t="s">
        <v>723</v>
      </c>
      <c r="B273" s="417" t="s">
        <v>549</v>
      </c>
      <c r="C273" s="418" t="s">
        <v>32</v>
      </c>
      <c r="D273" s="418" t="s">
        <v>32</v>
      </c>
      <c r="E273" s="418" t="s">
        <v>32</v>
      </c>
      <c r="F273" s="418" t="s">
        <v>32</v>
      </c>
      <c r="G273" s="418" t="s">
        <v>32</v>
      </c>
      <c r="H273" s="419">
        <v>45838</v>
      </c>
      <c r="I273" s="418" t="s">
        <v>32</v>
      </c>
      <c r="J273" s="419">
        <v>45838</v>
      </c>
      <c r="K273" s="418" t="s">
        <v>699</v>
      </c>
      <c r="L273" s="418" t="s">
        <v>32</v>
      </c>
      <c r="M273" s="418" t="s">
        <v>32</v>
      </c>
    </row>
    <row r="274" ht="183" customHeight="1">
      <c r="A274" s="415" t="s">
        <v>724</v>
      </c>
      <c r="B274" s="417" t="s">
        <v>511</v>
      </c>
      <c r="C274" s="418" t="s">
        <v>32</v>
      </c>
      <c r="D274" s="418" t="s">
        <v>32</v>
      </c>
      <c r="E274" s="418" t="s">
        <v>32</v>
      </c>
      <c r="F274" s="418" t="s">
        <v>32</v>
      </c>
      <c r="G274" s="418" t="s">
        <v>32</v>
      </c>
      <c r="H274" s="419">
        <v>45853</v>
      </c>
      <c r="I274" s="418" t="s">
        <v>32</v>
      </c>
      <c r="J274" s="419">
        <v>45853</v>
      </c>
      <c r="K274" s="418" t="s">
        <v>699</v>
      </c>
      <c r="L274" s="418" t="s">
        <v>32</v>
      </c>
      <c r="M274" s="418" t="s">
        <v>32</v>
      </c>
    </row>
    <row r="275" ht="183" customHeight="1">
      <c r="A275" s="415" t="s">
        <v>725</v>
      </c>
      <c r="B275" s="417" t="s">
        <v>514</v>
      </c>
      <c r="C275" s="418" t="s">
        <v>32</v>
      </c>
      <c r="D275" s="418" t="s">
        <v>32</v>
      </c>
      <c r="E275" s="418" t="s">
        <v>32</v>
      </c>
      <c r="F275" s="418" t="s">
        <v>32</v>
      </c>
      <c r="G275" s="418" t="s">
        <v>32</v>
      </c>
      <c r="H275" s="419">
        <v>45930</v>
      </c>
      <c r="I275" s="418" t="s">
        <v>32</v>
      </c>
      <c r="J275" s="419">
        <v>45930</v>
      </c>
      <c r="K275" s="418" t="s">
        <v>699</v>
      </c>
      <c r="L275" s="418" t="s">
        <v>32</v>
      </c>
      <c r="M275" s="418" t="s">
        <v>32</v>
      </c>
    </row>
    <row r="276" ht="183" customHeight="1">
      <c r="A276" s="415" t="s">
        <v>726</v>
      </c>
      <c r="B276" s="417" t="s">
        <v>511</v>
      </c>
      <c r="C276" s="418" t="s">
        <v>32</v>
      </c>
      <c r="D276" s="418" t="s">
        <v>32</v>
      </c>
      <c r="E276" s="418" t="s">
        <v>32</v>
      </c>
      <c r="F276" s="418" t="s">
        <v>32</v>
      </c>
      <c r="G276" s="418" t="s">
        <v>32</v>
      </c>
      <c r="H276" s="419">
        <v>45945</v>
      </c>
      <c r="I276" s="418" t="s">
        <v>32</v>
      </c>
      <c r="J276" s="419">
        <v>45945</v>
      </c>
      <c r="K276" s="418" t="s">
        <v>699</v>
      </c>
      <c r="L276" s="418" t="s">
        <v>32</v>
      </c>
      <c r="M276" s="418" t="s">
        <v>32</v>
      </c>
    </row>
    <row r="277" ht="183" customHeight="1">
      <c r="A277" s="415" t="s">
        <v>727</v>
      </c>
      <c r="B277" s="417" t="s">
        <v>514</v>
      </c>
      <c r="C277" s="418" t="s">
        <v>32</v>
      </c>
      <c r="D277" s="418" t="s">
        <v>32</v>
      </c>
      <c r="E277" s="418" t="s">
        <v>32</v>
      </c>
      <c r="F277" s="418" t="s">
        <v>32</v>
      </c>
      <c r="G277" s="418" t="s">
        <v>32</v>
      </c>
      <c r="H277" s="419">
        <v>46021</v>
      </c>
      <c r="I277" s="418" t="s">
        <v>32</v>
      </c>
      <c r="J277" s="419">
        <v>46021</v>
      </c>
      <c r="K277" s="418" t="s">
        <v>699</v>
      </c>
      <c r="L277" s="418" t="s">
        <v>32</v>
      </c>
      <c r="M277" s="418" t="s">
        <v>32</v>
      </c>
    </row>
    <row r="278" ht="183" customHeight="1">
      <c r="A278" s="415" t="s">
        <v>728</v>
      </c>
      <c r="B278" s="417" t="s">
        <v>511</v>
      </c>
      <c r="C278" s="418" t="s">
        <v>32</v>
      </c>
      <c r="D278" s="418" t="s">
        <v>32</v>
      </c>
      <c r="E278" s="418" t="s">
        <v>32</v>
      </c>
      <c r="F278" s="418" t="s">
        <v>32</v>
      </c>
      <c r="G278" s="418" t="s">
        <v>32</v>
      </c>
      <c r="H278" s="419">
        <v>46037</v>
      </c>
      <c r="I278" s="418" t="s">
        <v>32</v>
      </c>
      <c r="J278" s="419">
        <v>46037</v>
      </c>
      <c r="K278" s="418" t="s">
        <v>699</v>
      </c>
      <c r="L278" s="418" t="s">
        <v>32</v>
      </c>
      <c r="M278" s="418" t="s">
        <v>32</v>
      </c>
    </row>
    <row r="279">
      <c r="A279" s="423" t="s">
        <v>125</v>
      </c>
      <c r="B279" s="424"/>
      <c r="C279" s="425"/>
      <c r="D279" s="425"/>
      <c r="E279" s="425"/>
      <c r="F279" s="425"/>
      <c r="G279" s="425"/>
      <c r="H279" s="425"/>
      <c r="I279" s="425"/>
      <c r="J279" s="425"/>
      <c r="K279" s="425"/>
      <c r="L279" s="425"/>
      <c r="M279" s="426"/>
    </row>
    <row r="280" ht="22" customHeight="1">
      <c r="A280" s="427">
        <v>1</v>
      </c>
      <c r="B280" s="428" t="s">
        <v>729</v>
      </c>
      <c r="C280" s="429"/>
      <c r="D280" s="429"/>
      <c r="E280" s="429"/>
      <c r="F280" s="429"/>
      <c r="G280" s="429"/>
      <c r="H280" s="429"/>
      <c r="I280" s="429"/>
      <c r="J280" s="429"/>
      <c r="K280" s="429"/>
      <c r="L280" s="429"/>
      <c r="M280" s="430"/>
    </row>
    <row r="281" s="316" customFormat="1" ht="107" customHeight="1">
      <c r="A281" s="431" t="s">
        <v>17</v>
      </c>
      <c r="B281" s="432" t="s">
        <v>730</v>
      </c>
      <c r="C281" s="433" t="s">
        <v>107</v>
      </c>
      <c r="D281" s="434">
        <v>1350</v>
      </c>
      <c r="E281" s="434">
        <v>618</v>
      </c>
      <c r="F281" s="434" t="s">
        <v>32</v>
      </c>
      <c r="G281" s="434">
        <v>1350</v>
      </c>
      <c r="H281" s="434" t="s">
        <v>32</v>
      </c>
      <c r="I281" s="434" t="s">
        <v>32</v>
      </c>
      <c r="J281" s="434" t="s">
        <v>32</v>
      </c>
      <c r="K281" s="427" t="s">
        <v>731</v>
      </c>
      <c r="L281" s="427" t="s">
        <v>732</v>
      </c>
      <c r="M281" s="434" t="s">
        <v>32</v>
      </c>
    </row>
    <row r="282" ht="107" customHeight="1">
      <c r="A282" s="433" t="s">
        <v>507</v>
      </c>
      <c r="B282" s="435" t="s">
        <v>733</v>
      </c>
      <c r="C282" s="264" t="s">
        <v>32</v>
      </c>
      <c r="D282" s="264" t="s">
        <v>32</v>
      </c>
      <c r="E282" s="264" t="s">
        <v>32</v>
      </c>
      <c r="F282" s="264" t="s">
        <v>32</v>
      </c>
      <c r="G282" s="264" t="s">
        <v>32</v>
      </c>
      <c r="H282" s="436">
        <v>45666</v>
      </c>
      <c r="I282" s="436">
        <v>45666</v>
      </c>
      <c r="J282" s="264" t="s">
        <v>32</v>
      </c>
      <c r="K282" s="250" t="s">
        <v>734</v>
      </c>
      <c r="L282" s="255" t="s">
        <v>732</v>
      </c>
      <c r="M282" s="264" t="s">
        <v>32</v>
      </c>
    </row>
    <row r="283" ht="107" customHeight="1">
      <c r="A283" s="427" t="s">
        <v>510</v>
      </c>
      <c r="B283" s="437" t="s">
        <v>735</v>
      </c>
      <c r="C283" s="264" t="s">
        <v>32</v>
      </c>
      <c r="D283" s="264" t="s">
        <v>32</v>
      </c>
      <c r="E283" s="264" t="s">
        <v>32</v>
      </c>
      <c r="F283" s="264" t="s">
        <v>32</v>
      </c>
      <c r="G283" s="264" t="s">
        <v>32</v>
      </c>
      <c r="H283" s="438">
        <v>45772</v>
      </c>
      <c r="I283" s="264" t="s">
        <v>32</v>
      </c>
      <c r="J283" s="438">
        <v>45772</v>
      </c>
      <c r="K283" s="250" t="s">
        <v>731</v>
      </c>
      <c r="L283" s="264" t="s">
        <v>32</v>
      </c>
      <c r="M283" s="264" t="s">
        <v>32</v>
      </c>
    </row>
    <row r="284" ht="107" customHeight="1">
      <c r="A284" s="427" t="s">
        <v>736</v>
      </c>
      <c r="B284" s="437" t="s">
        <v>737</v>
      </c>
      <c r="C284" s="264" t="s">
        <v>32</v>
      </c>
      <c r="D284" s="264" t="s">
        <v>32</v>
      </c>
      <c r="E284" s="264" t="s">
        <v>32</v>
      </c>
      <c r="F284" s="264" t="s">
        <v>32</v>
      </c>
      <c r="G284" s="264" t="s">
        <v>32</v>
      </c>
      <c r="H284" s="438">
        <v>45772</v>
      </c>
      <c r="I284" s="264" t="s">
        <v>32</v>
      </c>
      <c r="J284" s="438">
        <v>45772</v>
      </c>
      <c r="K284" s="255" t="s">
        <v>731</v>
      </c>
      <c r="L284" s="264" t="s">
        <v>32</v>
      </c>
      <c r="M284" s="264" t="s">
        <v>32</v>
      </c>
    </row>
    <row r="285" ht="107" customHeight="1">
      <c r="A285" s="427" t="s">
        <v>515</v>
      </c>
      <c r="B285" s="437" t="s">
        <v>735</v>
      </c>
      <c r="C285" s="264" t="s">
        <v>32</v>
      </c>
      <c r="D285" s="264" t="s">
        <v>32</v>
      </c>
      <c r="E285" s="264" t="s">
        <v>32</v>
      </c>
      <c r="F285" s="264" t="s">
        <v>32</v>
      </c>
      <c r="G285" s="264" t="s">
        <v>32</v>
      </c>
      <c r="H285" s="438">
        <v>45863</v>
      </c>
      <c r="I285" s="264" t="s">
        <v>32</v>
      </c>
      <c r="J285" s="438">
        <v>45863</v>
      </c>
      <c r="K285" s="255" t="s">
        <v>738</v>
      </c>
      <c r="L285" s="264" t="s">
        <v>32</v>
      </c>
      <c r="M285" s="264" t="s">
        <v>32</v>
      </c>
    </row>
    <row r="286" ht="107" customHeight="1">
      <c r="A286" s="427" t="s">
        <v>516</v>
      </c>
      <c r="B286" s="437" t="s">
        <v>737</v>
      </c>
      <c r="C286" s="264" t="s">
        <v>32</v>
      </c>
      <c r="D286" s="264" t="s">
        <v>32</v>
      </c>
      <c r="E286" s="264" t="s">
        <v>32</v>
      </c>
      <c r="F286" s="264" t="s">
        <v>32</v>
      </c>
      <c r="G286" s="264" t="s">
        <v>32</v>
      </c>
      <c r="H286" s="438">
        <v>45863</v>
      </c>
      <c r="I286" s="264" t="s">
        <v>32</v>
      </c>
      <c r="J286" s="438">
        <v>45863</v>
      </c>
      <c r="K286" s="255" t="s">
        <v>731</v>
      </c>
      <c r="L286" s="264" t="s">
        <v>32</v>
      </c>
      <c r="M286" s="264" t="s">
        <v>32</v>
      </c>
    </row>
    <row r="287" ht="107" customHeight="1">
      <c r="A287" s="427" t="s">
        <v>739</v>
      </c>
      <c r="B287" s="437" t="s">
        <v>735</v>
      </c>
      <c r="C287" s="264" t="s">
        <v>32</v>
      </c>
      <c r="D287" s="264" t="s">
        <v>32</v>
      </c>
      <c r="E287" s="264" t="s">
        <v>32</v>
      </c>
      <c r="F287" s="264" t="s">
        <v>32</v>
      </c>
      <c r="G287" s="264" t="s">
        <v>32</v>
      </c>
      <c r="H287" s="438">
        <v>45955</v>
      </c>
      <c r="I287" s="264" t="s">
        <v>32</v>
      </c>
      <c r="J287" s="438">
        <v>45955</v>
      </c>
      <c r="K287" s="255" t="s">
        <v>738</v>
      </c>
      <c r="L287" s="264" t="s">
        <v>32</v>
      </c>
      <c r="M287" s="264" t="s">
        <v>32</v>
      </c>
    </row>
    <row r="288" ht="107" customHeight="1">
      <c r="A288" s="427" t="s">
        <v>740</v>
      </c>
      <c r="B288" s="437" t="s">
        <v>741</v>
      </c>
      <c r="C288" s="264" t="s">
        <v>32</v>
      </c>
      <c r="D288" s="264" t="s">
        <v>32</v>
      </c>
      <c r="E288" s="264" t="s">
        <v>32</v>
      </c>
      <c r="F288" s="264" t="s">
        <v>32</v>
      </c>
      <c r="G288" s="264" t="s">
        <v>32</v>
      </c>
      <c r="H288" s="438">
        <v>45955</v>
      </c>
      <c r="I288" s="264" t="s">
        <v>32</v>
      </c>
      <c r="J288" s="438">
        <v>45955</v>
      </c>
      <c r="K288" s="255" t="s">
        <v>731</v>
      </c>
      <c r="L288" s="264" t="s">
        <v>32</v>
      </c>
      <c r="M288" s="264" t="s">
        <v>32</v>
      </c>
    </row>
    <row r="289" ht="137" customHeight="1">
      <c r="A289" s="427" t="s">
        <v>742</v>
      </c>
      <c r="B289" s="437" t="s">
        <v>743</v>
      </c>
      <c r="C289" s="264" t="s">
        <v>32</v>
      </c>
      <c r="D289" s="264" t="s">
        <v>32</v>
      </c>
      <c r="E289" s="264" t="s">
        <v>32</v>
      </c>
      <c r="F289" s="264" t="s">
        <v>32</v>
      </c>
      <c r="G289" s="264" t="s">
        <v>32</v>
      </c>
      <c r="H289" s="438">
        <v>46016</v>
      </c>
      <c r="I289" s="264" t="s">
        <v>32</v>
      </c>
      <c r="J289" s="438">
        <v>46016</v>
      </c>
      <c r="K289" s="255" t="s">
        <v>738</v>
      </c>
      <c r="L289" s="264" t="s">
        <v>32</v>
      </c>
      <c r="M289" s="264" t="s">
        <v>32</v>
      </c>
    </row>
    <row r="290" s="316" customFormat="1" ht="154" customHeight="1">
      <c r="A290" s="431" t="s">
        <v>129</v>
      </c>
      <c r="B290" s="432" t="s">
        <v>744</v>
      </c>
      <c r="C290" s="433" t="s">
        <v>107</v>
      </c>
      <c r="D290" s="434">
        <v>0.025999999999999999</v>
      </c>
      <c r="E290" s="434">
        <v>0.025999999999999999</v>
      </c>
      <c r="F290" s="434" t="s">
        <v>32</v>
      </c>
      <c r="G290" s="434">
        <v>0.025999999999999999</v>
      </c>
      <c r="H290" s="434" t="s">
        <v>32</v>
      </c>
      <c r="I290" s="434" t="s">
        <v>32</v>
      </c>
      <c r="J290" s="434" t="s">
        <v>32</v>
      </c>
      <c r="K290" s="427" t="s">
        <v>731</v>
      </c>
      <c r="L290" s="427" t="s">
        <v>745</v>
      </c>
      <c r="M290" s="434" t="s">
        <v>32</v>
      </c>
    </row>
    <row r="291" ht="107" customHeight="1">
      <c r="A291" s="433" t="s">
        <v>746</v>
      </c>
      <c r="B291" s="435" t="s">
        <v>747</v>
      </c>
      <c r="C291" s="264" t="s">
        <v>32</v>
      </c>
      <c r="D291" s="264" t="s">
        <v>32</v>
      </c>
      <c r="E291" s="264" t="s">
        <v>32</v>
      </c>
      <c r="F291" s="264" t="s">
        <v>32</v>
      </c>
      <c r="G291" s="264" t="s">
        <v>32</v>
      </c>
      <c r="H291" s="250" t="s">
        <v>748</v>
      </c>
      <c r="I291" s="264" t="s">
        <v>32</v>
      </c>
      <c r="J291" s="250" t="s">
        <v>748</v>
      </c>
      <c r="K291" s="250" t="s">
        <v>749</v>
      </c>
      <c r="L291" s="264" t="s">
        <v>32</v>
      </c>
      <c r="M291" s="264" t="s">
        <v>32</v>
      </c>
    </row>
    <row r="292" ht="107" customHeight="1">
      <c r="A292" s="427" t="s">
        <v>750</v>
      </c>
      <c r="B292" s="437" t="s">
        <v>751</v>
      </c>
      <c r="C292" s="264" t="s">
        <v>32</v>
      </c>
      <c r="D292" s="264" t="s">
        <v>32</v>
      </c>
      <c r="E292" s="264" t="s">
        <v>32</v>
      </c>
      <c r="F292" s="264" t="s">
        <v>32</v>
      </c>
      <c r="G292" s="264" t="s">
        <v>32</v>
      </c>
      <c r="H292" s="255" t="s">
        <v>748</v>
      </c>
      <c r="I292" s="264" t="s">
        <v>32</v>
      </c>
      <c r="J292" s="255" t="s">
        <v>748</v>
      </c>
      <c r="K292" s="255" t="s">
        <v>752</v>
      </c>
      <c r="L292" s="255"/>
      <c r="M292" s="264"/>
    </row>
    <row r="293" ht="107" customHeight="1">
      <c r="A293" s="427" t="s">
        <v>753</v>
      </c>
      <c r="B293" s="437" t="s">
        <v>747</v>
      </c>
      <c r="C293" s="264" t="s">
        <v>32</v>
      </c>
      <c r="D293" s="264" t="s">
        <v>32</v>
      </c>
      <c r="E293" s="264" t="s">
        <v>32</v>
      </c>
      <c r="F293" s="264" t="s">
        <v>32</v>
      </c>
      <c r="G293" s="264" t="s">
        <v>32</v>
      </c>
      <c r="H293" s="255" t="s">
        <v>754</v>
      </c>
      <c r="I293" s="264" t="s">
        <v>32</v>
      </c>
      <c r="J293" s="255" t="s">
        <v>754</v>
      </c>
      <c r="K293" s="255" t="s">
        <v>749</v>
      </c>
      <c r="L293" s="264" t="s">
        <v>32</v>
      </c>
      <c r="M293" s="264" t="s">
        <v>32</v>
      </c>
    </row>
    <row r="294" ht="107" customHeight="1">
      <c r="A294" s="427" t="s">
        <v>755</v>
      </c>
      <c r="B294" s="437" t="s">
        <v>751</v>
      </c>
      <c r="C294" s="264" t="s">
        <v>32</v>
      </c>
      <c r="D294" s="264" t="s">
        <v>32</v>
      </c>
      <c r="E294" s="264" t="s">
        <v>32</v>
      </c>
      <c r="F294" s="264" t="s">
        <v>32</v>
      </c>
      <c r="G294" s="264" t="s">
        <v>32</v>
      </c>
      <c r="H294" s="255" t="s">
        <v>756</v>
      </c>
      <c r="I294" s="264" t="s">
        <v>32</v>
      </c>
      <c r="J294" s="255" t="s">
        <v>756</v>
      </c>
      <c r="K294" s="255" t="s">
        <v>752</v>
      </c>
      <c r="L294" s="264" t="s">
        <v>32</v>
      </c>
      <c r="M294" s="264" t="s">
        <v>32</v>
      </c>
    </row>
    <row r="295" ht="107" customHeight="1">
      <c r="A295" s="427" t="s">
        <v>757</v>
      </c>
      <c r="B295" s="437" t="s">
        <v>747</v>
      </c>
      <c r="C295" s="264" t="s">
        <v>32</v>
      </c>
      <c r="D295" s="264" t="s">
        <v>32</v>
      </c>
      <c r="E295" s="264" t="s">
        <v>32</v>
      </c>
      <c r="F295" s="264" t="s">
        <v>32</v>
      </c>
      <c r="G295" s="264" t="s">
        <v>32</v>
      </c>
      <c r="H295" s="438">
        <v>45961</v>
      </c>
      <c r="I295" s="264" t="s">
        <v>32</v>
      </c>
      <c r="J295" s="438">
        <v>45961</v>
      </c>
      <c r="K295" s="255" t="s">
        <v>749</v>
      </c>
      <c r="L295" s="264" t="s">
        <v>32</v>
      </c>
      <c r="M295" s="264" t="s">
        <v>32</v>
      </c>
    </row>
    <row r="296" ht="107" customHeight="1">
      <c r="A296" s="427" t="s">
        <v>758</v>
      </c>
      <c r="B296" s="437" t="s">
        <v>751</v>
      </c>
      <c r="C296" s="264" t="s">
        <v>32</v>
      </c>
      <c r="D296" s="264" t="s">
        <v>32</v>
      </c>
      <c r="E296" s="264" t="s">
        <v>32</v>
      </c>
      <c r="F296" s="264" t="s">
        <v>32</v>
      </c>
      <c r="G296" s="264" t="s">
        <v>32</v>
      </c>
      <c r="H296" s="438">
        <v>45869</v>
      </c>
      <c r="I296" s="264" t="s">
        <v>32</v>
      </c>
      <c r="J296" s="438">
        <v>45869</v>
      </c>
      <c r="K296" s="255" t="s">
        <v>759</v>
      </c>
      <c r="L296" s="264" t="s">
        <v>32</v>
      </c>
      <c r="M296" s="264" t="s">
        <v>32</v>
      </c>
    </row>
    <row r="297" ht="107" customHeight="1">
      <c r="A297" s="427" t="s">
        <v>760</v>
      </c>
      <c r="B297" s="437" t="s">
        <v>747</v>
      </c>
      <c r="C297" s="264" t="s">
        <v>32</v>
      </c>
      <c r="D297" s="264" t="s">
        <v>32</v>
      </c>
      <c r="E297" s="264" t="s">
        <v>32</v>
      </c>
      <c r="F297" s="264" t="s">
        <v>32</v>
      </c>
      <c r="G297" s="264" t="s">
        <v>32</v>
      </c>
      <c r="H297" s="438">
        <v>46022</v>
      </c>
      <c r="I297" s="264" t="s">
        <v>32</v>
      </c>
      <c r="J297" s="438">
        <v>46022</v>
      </c>
      <c r="K297" s="255" t="s">
        <v>749</v>
      </c>
      <c r="L297" s="264" t="s">
        <v>32</v>
      </c>
      <c r="M297" s="264" t="s">
        <v>32</v>
      </c>
    </row>
    <row r="298" ht="107" customHeight="1">
      <c r="A298" s="427" t="s">
        <v>761</v>
      </c>
      <c r="B298" s="437" t="s">
        <v>751</v>
      </c>
      <c r="C298" s="264" t="s">
        <v>32</v>
      </c>
      <c r="D298" s="264" t="s">
        <v>32</v>
      </c>
      <c r="E298" s="264" t="s">
        <v>32</v>
      </c>
      <c r="F298" s="264" t="s">
        <v>32</v>
      </c>
      <c r="G298" s="264" t="s">
        <v>32</v>
      </c>
      <c r="H298" s="438">
        <v>46022</v>
      </c>
      <c r="I298" s="264" t="s">
        <v>32</v>
      </c>
      <c r="J298" s="438">
        <v>46022</v>
      </c>
      <c r="K298" s="255" t="s">
        <v>759</v>
      </c>
      <c r="L298" s="264" t="s">
        <v>32</v>
      </c>
      <c r="M298" s="264" t="s">
        <v>32</v>
      </c>
    </row>
    <row r="299" s="316" customFormat="1" ht="121" customHeight="1">
      <c r="A299" s="431" t="s">
        <v>131</v>
      </c>
      <c r="B299" s="432" t="s">
        <v>762</v>
      </c>
      <c r="C299" s="433" t="s">
        <v>107</v>
      </c>
      <c r="D299" s="434">
        <v>5</v>
      </c>
      <c r="E299" s="434">
        <v>3</v>
      </c>
      <c r="F299" s="434" t="s">
        <v>32</v>
      </c>
      <c r="G299" s="434">
        <v>5</v>
      </c>
      <c r="H299" s="434" t="s">
        <v>32</v>
      </c>
      <c r="I299" s="434" t="s">
        <v>32</v>
      </c>
      <c r="J299" s="434" t="s">
        <v>32</v>
      </c>
      <c r="K299" s="433" t="s">
        <v>763</v>
      </c>
      <c r="L299" s="433" t="s">
        <v>764</v>
      </c>
      <c r="M299" s="434" t="s">
        <v>32</v>
      </c>
    </row>
    <row r="300" ht="107" customHeight="1">
      <c r="A300" s="433" t="s">
        <v>765</v>
      </c>
      <c r="B300" s="435" t="s">
        <v>766</v>
      </c>
      <c r="C300" s="264" t="s">
        <v>32</v>
      </c>
      <c r="D300" s="264" t="s">
        <v>32</v>
      </c>
      <c r="E300" s="264" t="s">
        <v>32</v>
      </c>
      <c r="F300" s="264" t="s">
        <v>32</v>
      </c>
      <c r="G300" s="264" t="s">
        <v>32</v>
      </c>
      <c r="H300" s="436">
        <v>45672</v>
      </c>
      <c r="I300" s="436">
        <v>45666</v>
      </c>
      <c r="J300" s="250" t="s">
        <v>32</v>
      </c>
      <c r="K300" s="255" t="s">
        <v>763</v>
      </c>
      <c r="L300" s="250" t="s">
        <v>764</v>
      </c>
      <c r="M300" s="264"/>
    </row>
    <row r="301" ht="107" customHeight="1">
      <c r="A301" s="427" t="s">
        <v>537</v>
      </c>
      <c r="B301" s="437" t="s">
        <v>767</v>
      </c>
      <c r="C301" s="264" t="s">
        <v>32</v>
      </c>
      <c r="D301" s="264" t="s">
        <v>32</v>
      </c>
      <c r="E301" s="264" t="s">
        <v>32</v>
      </c>
      <c r="F301" s="264" t="s">
        <v>32</v>
      </c>
      <c r="G301" s="264" t="s">
        <v>32</v>
      </c>
      <c r="H301" s="438">
        <v>45747</v>
      </c>
      <c r="I301" s="438">
        <v>45747</v>
      </c>
      <c r="J301" s="438" t="s">
        <v>32</v>
      </c>
      <c r="K301" s="255" t="s">
        <v>763</v>
      </c>
      <c r="L301" s="255" t="s">
        <v>768</v>
      </c>
      <c r="M301" s="264"/>
    </row>
    <row r="302" ht="107" customHeight="1">
      <c r="A302" s="427" t="s">
        <v>538</v>
      </c>
      <c r="B302" s="437" t="s">
        <v>769</v>
      </c>
      <c r="C302" s="264" t="s">
        <v>32</v>
      </c>
      <c r="D302" s="264" t="s">
        <v>32</v>
      </c>
      <c r="E302" s="264" t="s">
        <v>32</v>
      </c>
      <c r="F302" s="264" t="s">
        <v>32</v>
      </c>
      <c r="G302" s="264" t="s">
        <v>32</v>
      </c>
      <c r="H302" s="438">
        <v>45747</v>
      </c>
      <c r="I302" s="438">
        <v>45747</v>
      </c>
      <c r="J302" s="438" t="s">
        <v>32</v>
      </c>
      <c r="K302" s="255" t="s">
        <v>770</v>
      </c>
      <c r="L302" s="255" t="s">
        <v>768</v>
      </c>
      <c r="M302" s="264"/>
    </row>
    <row r="303" ht="107" customHeight="1">
      <c r="A303" s="427" t="s">
        <v>539</v>
      </c>
      <c r="B303" s="437" t="s">
        <v>767</v>
      </c>
      <c r="C303" s="264" t="s">
        <v>32</v>
      </c>
      <c r="D303" s="264" t="s">
        <v>32</v>
      </c>
      <c r="E303" s="264" t="s">
        <v>32</v>
      </c>
      <c r="F303" s="264" t="s">
        <v>32</v>
      </c>
      <c r="G303" s="264" t="s">
        <v>32</v>
      </c>
      <c r="H303" s="438">
        <v>45838</v>
      </c>
      <c r="I303" s="264" t="s">
        <v>32</v>
      </c>
      <c r="J303" s="438">
        <v>45838</v>
      </c>
      <c r="K303" s="255" t="s">
        <v>763</v>
      </c>
      <c r="L303" s="255"/>
      <c r="M303" s="264"/>
    </row>
    <row r="304" ht="107" customHeight="1">
      <c r="A304" s="427" t="s">
        <v>540</v>
      </c>
      <c r="B304" s="437" t="s">
        <v>769</v>
      </c>
      <c r="C304" s="264" t="s">
        <v>32</v>
      </c>
      <c r="D304" s="264" t="s">
        <v>32</v>
      </c>
      <c r="E304" s="264" t="s">
        <v>32</v>
      </c>
      <c r="F304" s="264" t="s">
        <v>32</v>
      </c>
      <c r="G304" s="264" t="s">
        <v>32</v>
      </c>
      <c r="H304" s="438">
        <v>45838</v>
      </c>
      <c r="I304" s="264" t="s">
        <v>32</v>
      </c>
      <c r="J304" s="438">
        <v>45838</v>
      </c>
      <c r="K304" s="255" t="s">
        <v>771</v>
      </c>
      <c r="L304" s="255"/>
      <c r="M304" s="264"/>
    </row>
    <row r="305" ht="107" customHeight="1">
      <c r="A305" s="427" t="s">
        <v>541</v>
      </c>
      <c r="B305" s="437" t="s">
        <v>767</v>
      </c>
      <c r="C305" s="264" t="s">
        <v>32</v>
      </c>
      <c r="D305" s="264" t="s">
        <v>32</v>
      </c>
      <c r="E305" s="264" t="s">
        <v>32</v>
      </c>
      <c r="F305" s="264" t="s">
        <v>32</v>
      </c>
      <c r="G305" s="264" t="s">
        <v>32</v>
      </c>
      <c r="H305" s="438">
        <v>45961</v>
      </c>
      <c r="I305" s="264" t="s">
        <v>32</v>
      </c>
      <c r="J305" s="438">
        <v>45961</v>
      </c>
      <c r="K305" s="255" t="s">
        <v>763</v>
      </c>
      <c r="L305" s="255"/>
      <c r="M305" s="264"/>
    </row>
    <row r="306" ht="107" customHeight="1">
      <c r="A306" s="427" t="s">
        <v>542</v>
      </c>
      <c r="B306" s="437" t="s">
        <v>772</v>
      </c>
      <c r="C306" s="264" t="s">
        <v>32</v>
      </c>
      <c r="D306" s="264" t="s">
        <v>32</v>
      </c>
      <c r="E306" s="264" t="s">
        <v>32</v>
      </c>
      <c r="F306" s="264" t="s">
        <v>32</v>
      </c>
      <c r="G306" s="264" t="s">
        <v>32</v>
      </c>
      <c r="H306" s="438">
        <v>45961</v>
      </c>
      <c r="I306" s="264" t="s">
        <v>32</v>
      </c>
      <c r="J306" s="438">
        <v>45961</v>
      </c>
      <c r="K306" s="255" t="s">
        <v>771</v>
      </c>
      <c r="L306" s="255"/>
      <c r="M306" s="264"/>
    </row>
    <row r="307" ht="107" customHeight="1">
      <c r="A307" s="427" t="s">
        <v>543</v>
      </c>
      <c r="B307" s="437" t="s">
        <v>767</v>
      </c>
      <c r="C307" s="264" t="s">
        <v>32</v>
      </c>
      <c r="D307" s="264" t="s">
        <v>32</v>
      </c>
      <c r="E307" s="264" t="s">
        <v>32</v>
      </c>
      <c r="F307" s="264" t="s">
        <v>32</v>
      </c>
      <c r="G307" s="264" t="s">
        <v>32</v>
      </c>
      <c r="H307" s="438">
        <v>46022</v>
      </c>
      <c r="I307" s="264" t="s">
        <v>32</v>
      </c>
      <c r="J307" s="438">
        <v>46022</v>
      </c>
      <c r="K307" s="255" t="s">
        <v>763</v>
      </c>
      <c r="L307" s="255"/>
      <c r="M307" s="264"/>
    </row>
    <row r="308" ht="107" customHeight="1">
      <c r="A308" s="427" t="s">
        <v>773</v>
      </c>
      <c r="B308" s="437" t="s">
        <v>772</v>
      </c>
      <c r="C308" s="264" t="s">
        <v>32</v>
      </c>
      <c r="D308" s="264" t="s">
        <v>32</v>
      </c>
      <c r="E308" s="264" t="s">
        <v>32</v>
      </c>
      <c r="F308" s="264" t="s">
        <v>32</v>
      </c>
      <c r="G308" s="264" t="s">
        <v>32</v>
      </c>
      <c r="H308" s="438">
        <v>46022</v>
      </c>
      <c r="I308" s="264" t="s">
        <v>32</v>
      </c>
      <c r="J308" s="438">
        <v>46022</v>
      </c>
      <c r="K308" s="255" t="s">
        <v>771</v>
      </c>
      <c r="L308" s="255"/>
      <c r="M308" s="264"/>
    </row>
    <row r="309">
      <c r="A309" s="439" t="s">
        <v>133</v>
      </c>
      <c r="B309" s="440"/>
      <c r="C309" s="439"/>
      <c r="D309" s="439"/>
      <c r="E309" s="439"/>
      <c r="F309" s="439"/>
      <c r="G309" s="439"/>
      <c r="H309" s="439"/>
      <c r="I309" s="439"/>
      <c r="J309" s="439"/>
      <c r="K309" s="439"/>
      <c r="L309" s="439"/>
      <c r="M309" s="439"/>
    </row>
    <row r="310" s="316" customFormat="1" ht="23" customHeight="1">
      <c r="A310" s="433">
        <v>1</v>
      </c>
      <c r="B310" s="441" t="s">
        <v>327</v>
      </c>
      <c r="C310" s="442"/>
      <c r="D310" s="442"/>
      <c r="E310" s="442"/>
      <c r="F310" s="442"/>
      <c r="G310" s="442"/>
      <c r="H310" s="442"/>
      <c r="I310" s="442"/>
      <c r="J310" s="442"/>
      <c r="K310" s="442"/>
      <c r="L310" s="442"/>
      <c r="M310" s="442"/>
    </row>
    <row r="311" s="316" customFormat="1" ht="130" customHeight="1">
      <c r="A311" s="431" t="s">
        <v>17</v>
      </c>
      <c r="B311" s="443" t="s">
        <v>774</v>
      </c>
      <c r="C311" s="433" t="s">
        <v>505</v>
      </c>
      <c r="D311" s="433">
        <v>8.3000000000000007</v>
      </c>
      <c r="E311" s="433">
        <v>0.20999999999999999</v>
      </c>
      <c r="F311" s="433" t="s">
        <v>32</v>
      </c>
      <c r="G311" s="433">
        <v>8.3000000000000007</v>
      </c>
      <c r="H311" s="444">
        <v>46022</v>
      </c>
      <c r="I311" s="433" t="s">
        <v>32</v>
      </c>
      <c r="J311" s="444">
        <v>46022</v>
      </c>
      <c r="K311" s="445" t="s">
        <v>775</v>
      </c>
      <c r="L311" s="433" t="s">
        <v>124</v>
      </c>
      <c r="M311" s="433" t="s">
        <v>32</v>
      </c>
    </row>
    <row r="312" ht="130" customHeight="1">
      <c r="A312" s="433" t="s">
        <v>507</v>
      </c>
      <c r="B312" s="435" t="s">
        <v>776</v>
      </c>
      <c r="C312" s="250" t="s">
        <v>32</v>
      </c>
      <c r="D312" s="250" t="s">
        <v>32</v>
      </c>
      <c r="E312" s="250" t="s">
        <v>32</v>
      </c>
      <c r="F312" s="250" t="s">
        <v>32</v>
      </c>
      <c r="G312" s="250" t="s">
        <v>32</v>
      </c>
      <c r="H312" s="436">
        <v>45746</v>
      </c>
      <c r="I312" s="436">
        <v>45746</v>
      </c>
      <c r="J312" s="250"/>
      <c r="K312" s="48" t="s">
        <v>775</v>
      </c>
      <c r="L312" s="250" t="s">
        <v>509</v>
      </c>
      <c r="M312" s="250" t="s">
        <v>32</v>
      </c>
    </row>
    <row r="313" ht="130" customHeight="1">
      <c r="A313" s="433" t="s">
        <v>510</v>
      </c>
      <c r="B313" s="435" t="s">
        <v>511</v>
      </c>
      <c r="C313" s="250" t="s">
        <v>32</v>
      </c>
      <c r="D313" s="250" t="s">
        <v>32</v>
      </c>
      <c r="E313" s="250" t="s">
        <v>32</v>
      </c>
      <c r="F313" s="250" t="s">
        <v>32</v>
      </c>
      <c r="G313" s="250" t="s">
        <v>32</v>
      </c>
      <c r="H313" s="436">
        <v>45762</v>
      </c>
      <c r="I313" s="250" t="s">
        <v>32</v>
      </c>
      <c r="J313" s="436">
        <v>45762</v>
      </c>
      <c r="K313" s="48" t="s">
        <v>775</v>
      </c>
      <c r="L313" s="250" t="s">
        <v>32</v>
      </c>
      <c r="M313" s="250" t="s">
        <v>32</v>
      </c>
    </row>
    <row r="314" ht="130" customHeight="1">
      <c r="A314" s="433" t="s">
        <v>513</v>
      </c>
      <c r="B314" s="435" t="s">
        <v>776</v>
      </c>
      <c r="C314" s="250" t="s">
        <v>32</v>
      </c>
      <c r="D314" s="250" t="s">
        <v>32</v>
      </c>
      <c r="E314" s="250" t="s">
        <v>32</v>
      </c>
      <c r="F314" s="250" t="s">
        <v>32</v>
      </c>
      <c r="G314" s="250" t="s">
        <v>32</v>
      </c>
      <c r="H314" s="436">
        <v>45838</v>
      </c>
      <c r="I314" s="250" t="s">
        <v>32</v>
      </c>
      <c r="J314" s="436">
        <v>45838</v>
      </c>
      <c r="K314" s="48" t="s">
        <v>775</v>
      </c>
      <c r="L314" s="250" t="s">
        <v>32</v>
      </c>
      <c r="M314" s="250" t="s">
        <v>32</v>
      </c>
    </row>
    <row r="315" ht="130" customHeight="1">
      <c r="A315" s="433" t="s">
        <v>515</v>
      </c>
      <c r="B315" s="435" t="s">
        <v>511</v>
      </c>
      <c r="C315" s="250" t="s">
        <v>32</v>
      </c>
      <c r="D315" s="250" t="s">
        <v>32</v>
      </c>
      <c r="E315" s="250" t="s">
        <v>32</v>
      </c>
      <c r="F315" s="250" t="s">
        <v>32</v>
      </c>
      <c r="G315" s="250" t="s">
        <v>32</v>
      </c>
      <c r="H315" s="436">
        <v>45853</v>
      </c>
      <c r="I315" s="250" t="s">
        <v>32</v>
      </c>
      <c r="J315" s="436">
        <v>45853</v>
      </c>
      <c r="K315" s="48" t="s">
        <v>775</v>
      </c>
      <c r="L315" s="250" t="s">
        <v>32</v>
      </c>
      <c r="M315" s="250" t="s">
        <v>32</v>
      </c>
    </row>
    <row r="316" ht="130" customHeight="1">
      <c r="A316" s="433" t="s">
        <v>516</v>
      </c>
      <c r="B316" s="435" t="s">
        <v>776</v>
      </c>
      <c r="C316" s="250" t="s">
        <v>32</v>
      </c>
      <c r="D316" s="250" t="s">
        <v>32</v>
      </c>
      <c r="E316" s="250" t="s">
        <v>32</v>
      </c>
      <c r="F316" s="250" t="s">
        <v>32</v>
      </c>
      <c r="G316" s="250" t="s">
        <v>32</v>
      </c>
      <c r="H316" s="436">
        <v>45930</v>
      </c>
      <c r="I316" s="250" t="s">
        <v>32</v>
      </c>
      <c r="J316" s="436">
        <v>45930</v>
      </c>
      <c r="K316" s="48" t="s">
        <v>775</v>
      </c>
      <c r="L316" s="250" t="s">
        <v>32</v>
      </c>
      <c r="M316" s="250" t="s">
        <v>32</v>
      </c>
    </row>
    <row r="317" ht="130" customHeight="1">
      <c r="A317" s="433" t="s">
        <v>517</v>
      </c>
      <c r="B317" s="435" t="s">
        <v>511</v>
      </c>
      <c r="C317" s="250" t="s">
        <v>32</v>
      </c>
      <c r="D317" s="250" t="s">
        <v>32</v>
      </c>
      <c r="E317" s="250" t="s">
        <v>32</v>
      </c>
      <c r="F317" s="250" t="s">
        <v>32</v>
      </c>
      <c r="G317" s="250" t="s">
        <v>32</v>
      </c>
      <c r="H317" s="436">
        <v>45945</v>
      </c>
      <c r="I317" s="250" t="s">
        <v>32</v>
      </c>
      <c r="J317" s="436">
        <v>45945</v>
      </c>
      <c r="K317" s="48" t="s">
        <v>775</v>
      </c>
      <c r="L317" s="250" t="s">
        <v>32</v>
      </c>
      <c r="M317" s="250" t="s">
        <v>32</v>
      </c>
    </row>
    <row r="318" ht="130" customHeight="1">
      <c r="A318" s="433" t="s">
        <v>518</v>
      </c>
      <c r="B318" s="435" t="s">
        <v>776</v>
      </c>
      <c r="C318" s="250" t="s">
        <v>32</v>
      </c>
      <c r="D318" s="250" t="s">
        <v>32</v>
      </c>
      <c r="E318" s="250" t="s">
        <v>32</v>
      </c>
      <c r="F318" s="250" t="s">
        <v>32</v>
      </c>
      <c r="G318" s="250" t="s">
        <v>32</v>
      </c>
      <c r="H318" s="436">
        <v>46021</v>
      </c>
      <c r="I318" s="250" t="s">
        <v>32</v>
      </c>
      <c r="J318" s="436">
        <v>46021</v>
      </c>
      <c r="K318" s="48" t="s">
        <v>775</v>
      </c>
      <c r="L318" s="250" t="s">
        <v>32</v>
      </c>
      <c r="M318" s="250" t="s">
        <v>32</v>
      </c>
    </row>
    <row r="319" ht="130" customHeight="1">
      <c r="A319" s="433" t="s">
        <v>520</v>
      </c>
      <c r="B319" s="435" t="s">
        <v>511</v>
      </c>
      <c r="C319" s="250" t="s">
        <v>32</v>
      </c>
      <c r="D319" s="250" t="s">
        <v>32</v>
      </c>
      <c r="E319" s="250" t="s">
        <v>32</v>
      </c>
      <c r="F319" s="250" t="s">
        <v>32</v>
      </c>
      <c r="G319" s="250" t="s">
        <v>32</v>
      </c>
      <c r="H319" s="436">
        <v>46037</v>
      </c>
      <c r="I319" s="250" t="s">
        <v>32</v>
      </c>
      <c r="J319" s="436">
        <v>46037</v>
      </c>
      <c r="K319" s="48" t="s">
        <v>775</v>
      </c>
      <c r="L319" s="250" t="s">
        <v>32</v>
      </c>
      <c r="M319" s="250" t="s">
        <v>32</v>
      </c>
    </row>
    <row r="320" s="316" customFormat="1" ht="277" customHeight="1">
      <c r="A320" s="431" t="s">
        <v>129</v>
      </c>
      <c r="B320" s="443" t="s">
        <v>777</v>
      </c>
      <c r="C320" s="433" t="s">
        <v>505</v>
      </c>
      <c r="D320" s="433">
        <v>0.20000000000000001</v>
      </c>
      <c r="E320" s="433">
        <v>0.014</v>
      </c>
      <c r="F320" s="433" t="s">
        <v>32</v>
      </c>
      <c r="G320" s="433">
        <v>0.20000000000000001</v>
      </c>
      <c r="H320" s="444">
        <v>46022</v>
      </c>
      <c r="I320" s="433" t="s">
        <v>32</v>
      </c>
      <c r="J320" s="444">
        <v>46022</v>
      </c>
      <c r="K320" s="445" t="s">
        <v>775</v>
      </c>
      <c r="L320" s="433" t="s">
        <v>124</v>
      </c>
      <c r="M320" s="433" t="s">
        <v>32</v>
      </c>
    </row>
    <row r="321" ht="130" customHeight="1">
      <c r="A321" s="433" t="s">
        <v>523</v>
      </c>
      <c r="B321" s="435" t="s">
        <v>776</v>
      </c>
      <c r="C321" s="250" t="s">
        <v>32</v>
      </c>
      <c r="D321" s="250" t="s">
        <v>32</v>
      </c>
      <c r="E321" s="250" t="s">
        <v>32</v>
      </c>
      <c r="F321" s="250" t="s">
        <v>32</v>
      </c>
      <c r="G321" s="250" t="s">
        <v>32</v>
      </c>
      <c r="H321" s="436">
        <v>45746</v>
      </c>
      <c r="I321" s="436">
        <v>45746</v>
      </c>
      <c r="J321" s="250" t="s">
        <v>32</v>
      </c>
      <c r="K321" s="48" t="s">
        <v>775</v>
      </c>
      <c r="L321" s="250" t="s">
        <v>509</v>
      </c>
      <c r="M321" s="250" t="s">
        <v>32</v>
      </c>
    </row>
    <row r="322" ht="130" customHeight="1">
      <c r="A322" s="433" t="s">
        <v>524</v>
      </c>
      <c r="B322" s="435" t="s">
        <v>511</v>
      </c>
      <c r="C322" s="250" t="s">
        <v>32</v>
      </c>
      <c r="D322" s="250" t="s">
        <v>32</v>
      </c>
      <c r="E322" s="250" t="s">
        <v>32</v>
      </c>
      <c r="F322" s="250" t="s">
        <v>32</v>
      </c>
      <c r="G322" s="250" t="s">
        <v>32</v>
      </c>
      <c r="H322" s="436">
        <v>45762</v>
      </c>
      <c r="I322" s="250" t="s">
        <v>32</v>
      </c>
      <c r="J322" s="436">
        <v>45762</v>
      </c>
      <c r="K322" s="48" t="s">
        <v>775</v>
      </c>
      <c r="L322" s="250" t="s">
        <v>32</v>
      </c>
      <c r="M322" s="250" t="s">
        <v>32</v>
      </c>
    </row>
    <row r="323" ht="130" customHeight="1">
      <c r="A323" s="433" t="s">
        <v>525</v>
      </c>
      <c r="B323" s="435" t="s">
        <v>776</v>
      </c>
      <c r="C323" s="250" t="s">
        <v>32</v>
      </c>
      <c r="D323" s="250" t="s">
        <v>32</v>
      </c>
      <c r="E323" s="250" t="s">
        <v>32</v>
      </c>
      <c r="F323" s="250" t="s">
        <v>32</v>
      </c>
      <c r="G323" s="250" t="s">
        <v>32</v>
      </c>
      <c r="H323" s="436">
        <v>45838</v>
      </c>
      <c r="I323" s="250" t="s">
        <v>32</v>
      </c>
      <c r="J323" s="436">
        <v>45838</v>
      </c>
      <c r="K323" s="48" t="s">
        <v>775</v>
      </c>
      <c r="L323" s="250" t="s">
        <v>32</v>
      </c>
      <c r="M323" s="250" t="s">
        <v>32</v>
      </c>
    </row>
    <row r="324" ht="130" customHeight="1">
      <c r="A324" s="433" t="s">
        <v>527</v>
      </c>
      <c r="B324" s="435" t="s">
        <v>511</v>
      </c>
      <c r="C324" s="250" t="s">
        <v>32</v>
      </c>
      <c r="D324" s="250" t="s">
        <v>32</v>
      </c>
      <c r="E324" s="250" t="s">
        <v>32</v>
      </c>
      <c r="F324" s="250" t="s">
        <v>32</v>
      </c>
      <c r="G324" s="250" t="s">
        <v>32</v>
      </c>
      <c r="H324" s="436">
        <v>45853</v>
      </c>
      <c r="I324" s="250" t="s">
        <v>32</v>
      </c>
      <c r="J324" s="436">
        <v>45853</v>
      </c>
      <c r="K324" s="48" t="s">
        <v>775</v>
      </c>
      <c r="L324" s="250" t="s">
        <v>32</v>
      </c>
      <c r="M324" s="250" t="s">
        <v>32</v>
      </c>
    </row>
    <row r="325" ht="130" customHeight="1">
      <c r="A325" s="433" t="s">
        <v>528</v>
      </c>
      <c r="B325" s="435" t="s">
        <v>776</v>
      </c>
      <c r="C325" s="250" t="s">
        <v>32</v>
      </c>
      <c r="D325" s="250" t="s">
        <v>32</v>
      </c>
      <c r="E325" s="250" t="s">
        <v>32</v>
      </c>
      <c r="F325" s="250" t="s">
        <v>32</v>
      </c>
      <c r="G325" s="250" t="s">
        <v>32</v>
      </c>
      <c r="H325" s="436">
        <v>45930</v>
      </c>
      <c r="I325" s="250" t="s">
        <v>32</v>
      </c>
      <c r="J325" s="436">
        <v>45930</v>
      </c>
      <c r="K325" s="48" t="s">
        <v>775</v>
      </c>
      <c r="L325" s="250" t="s">
        <v>32</v>
      </c>
      <c r="M325" s="250" t="s">
        <v>32</v>
      </c>
    </row>
    <row r="326" ht="130" customHeight="1">
      <c r="A326" s="433" t="s">
        <v>530</v>
      </c>
      <c r="B326" s="435" t="s">
        <v>511</v>
      </c>
      <c r="C326" s="250" t="s">
        <v>32</v>
      </c>
      <c r="D326" s="250" t="s">
        <v>32</v>
      </c>
      <c r="E326" s="250" t="s">
        <v>32</v>
      </c>
      <c r="F326" s="250" t="s">
        <v>32</v>
      </c>
      <c r="G326" s="250" t="s">
        <v>32</v>
      </c>
      <c r="H326" s="436">
        <v>45945</v>
      </c>
      <c r="I326" s="250" t="s">
        <v>32</v>
      </c>
      <c r="J326" s="436">
        <v>45945</v>
      </c>
      <c r="K326" s="48" t="s">
        <v>775</v>
      </c>
      <c r="L326" s="250" t="s">
        <v>32</v>
      </c>
      <c r="M326" s="250" t="s">
        <v>32</v>
      </c>
    </row>
    <row r="327" ht="130" customHeight="1">
      <c r="A327" s="433" t="s">
        <v>531</v>
      </c>
      <c r="B327" s="435" t="s">
        <v>776</v>
      </c>
      <c r="C327" s="250" t="s">
        <v>32</v>
      </c>
      <c r="D327" s="250" t="s">
        <v>32</v>
      </c>
      <c r="E327" s="250" t="s">
        <v>32</v>
      </c>
      <c r="F327" s="250" t="s">
        <v>32</v>
      </c>
      <c r="G327" s="250" t="s">
        <v>32</v>
      </c>
      <c r="H327" s="436">
        <v>46021</v>
      </c>
      <c r="I327" s="250" t="s">
        <v>32</v>
      </c>
      <c r="J327" s="436">
        <v>46021</v>
      </c>
      <c r="K327" s="48" t="s">
        <v>775</v>
      </c>
      <c r="L327" s="250" t="s">
        <v>32</v>
      </c>
      <c r="M327" s="250" t="s">
        <v>32</v>
      </c>
    </row>
    <row r="328" ht="130" customHeight="1">
      <c r="A328" s="433" t="s">
        <v>533</v>
      </c>
      <c r="B328" s="435" t="s">
        <v>511</v>
      </c>
      <c r="C328" s="250" t="s">
        <v>32</v>
      </c>
      <c r="D328" s="250" t="s">
        <v>32</v>
      </c>
      <c r="E328" s="250" t="s">
        <v>32</v>
      </c>
      <c r="F328" s="250" t="s">
        <v>32</v>
      </c>
      <c r="G328" s="250" t="s">
        <v>32</v>
      </c>
      <c r="H328" s="436">
        <v>46037</v>
      </c>
      <c r="I328" s="250" t="s">
        <v>32</v>
      </c>
      <c r="J328" s="436">
        <v>46037</v>
      </c>
      <c r="K328" s="48" t="s">
        <v>775</v>
      </c>
      <c r="L328" s="250" t="s">
        <v>32</v>
      </c>
      <c r="M328" s="250" t="s">
        <v>32</v>
      </c>
    </row>
    <row r="329" s="316" customFormat="1" ht="130" customHeight="1">
      <c r="A329" s="431" t="s">
        <v>131</v>
      </c>
      <c r="B329" s="443" t="s">
        <v>778</v>
      </c>
      <c r="C329" s="433" t="s">
        <v>505</v>
      </c>
      <c r="D329" s="433">
        <v>0.029999999999999999</v>
      </c>
      <c r="E329" s="433">
        <v>0.0080000000000000002</v>
      </c>
      <c r="F329" s="433" t="s">
        <v>32</v>
      </c>
      <c r="G329" s="433">
        <v>0.029999999999999999</v>
      </c>
      <c r="H329" s="444">
        <v>46022</v>
      </c>
      <c r="I329" s="433" t="s">
        <v>32</v>
      </c>
      <c r="J329" s="444">
        <v>46022</v>
      </c>
      <c r="K329" s="433" t="s">
        <v>775</v>
      </c>
      <c r="L329" s="433" t="s">
        <v>124</v>
      </c>
      <c r="M329" s="433" t="s">
        <v>32</v>
      </c>
    </row>
    <row r="330" ht="130" customHeight="1">
      <c r="A330" s="433" t="s">
        <v>535</v>
      </c>
      <c r="B330" s="435" t="s">
        <v>776</v>
      </c>
      <c r="C330" s="250" t="s">
        <v>32</v>
      </c>
      <c r="D330" s="250" t="s">
        <v>32</v>
      </c>
      <c r="E330" s="250" t="s">
        <v>32</v>
      </c>
      <c r="F330" s="250" t="s">
        <v>32</v>
      </c>
      <c r="G330" s="250" t="s">
        <v>32</v>
      </c>
      <c r="H330" s="436">
        <v>45746</v>
      </c>
      <c r="I330" s="436">
        <v>45746</v>
      </c>
      <c r="J330" s="250" t="s">
        <v>32</v>
      </c>
      <c r="K330" s="250" t="s">
        <v>775</v>
      </c>
      <c r="L330" s="250" t="s">
        <v>509</v>
      </c>
      <c r="M330" s="250" t="s">
        <v>32</v>
      </c>
    </row>
    <row r="331" ht="130" customHeight="1">
      <c r="A331" s="433" t="s">
        <v>537</v>
      </c>
      <c r="B331" s="435" t="s">
        <v>511</v>
      </c>
      <c r="C331" s="250" t="s">
        <v>32</v>
      </c>
      <c r="D331" s="250" t="s">
        <v>32</v>
      </c>
      <c r="E331" s="250" t="s">
        <v>32</v>
      </c>
      <c r="F331" s="250" t="s">
        <v>32</v>
      </c>
      <c r="G331" s="250" t="s">
        <v>32</v>
      </c>
      <c r="H331" s="436">
        <v>45762</v>
      </c>
      <c r="I331" s="250" t="s">
        <v>32</v>
      </c>
      <c r="J331" s="436">
        <v>45762</v>
      </c>
      <c r="K331" s="250" t="s">
        <v>775</v>
      </c>
      <c r="L331" s="250" t="s">
        <v>32</v>
      </c>
      <c r="M331" s="250" t="s">
        <v>32</v>
      </c>
    </row>
    <row r="332" ht="130" customHeight="1">
      <c r="A332" s="433" t="s">
        <v>538</v>
      </c>
      <c r="B332" s="435" t="s">
        <v>776</v>
      </c>
      <c r="C332" s="250" t="s">
        <v>32</v>
      </c>
      <c r="D332" s="250" t="s">
        <v>32</v>
      </c>
      <c r="E332" s="250" t="s">
        <v>32</v>
      </c>
      <c r="F332" s="250" t="s">
        <v>32</v>
      </c>
      <c r="G332" s="250" t="s">
        <v>32</v>
      </c>
      <c r="H332" s="436">
        <v>45838</v>
      </c>
      <c r="I332" s="250" t="s">
        <v>32</v>
      </c>
      <c r="J332" s="436">
        <v>45838</v>
      </c>
      <c r="K332" s="250" t="s">
        <v>775</v>
      </c>
      <c r="L332" s="250" t="s">
        <v>32</v>
      </c>
      <c r="M332" s="250" t="s">
        <v>32</v>
      </c>
    </row>
    <row r="333" ht="130" customHeight="1">
      <c r="A333" s="433" t="s">
        <v>539</v>
      </c>
      <c r="B333" s="435" t="s">
        <v>511</v>
      </c>
      <c r="C333" s="250" t="s">
        <v>32</v>
      </c>
      <c r="D333" s="250" t="s">
        <v>32</v>
      </c>
      <c r="E333" s="250" t="s">
        <v>32</v>
      </c>
      <c r="F333" s="250" t="s">
        <v>32</v>
      </c>
      <c r="G333" s="250" t="s">
        <v>32</v>
      </c>
      <c r="H333" s="436">
        <v>45853</v>
      </c>
      <c r="I333" s="250" t="s">
        <v>32</v>
      </c>
      <c r="J333" s="436">
        <v>45853</v>
      </c>
      <c r="K333" s="250" t="s">
        <v>775</v>
      </c>
      <c r="L333" s="250" t="s">
        <v>32</v>
      </c>
      <c r="M333" s="250" t="s">
        <v>32</v>
      </c>
    </row>
    <row r="334" ht="130" customHeight="1">
      <c r="A334" s="433" t="s">
        <v>540</v>
      </c>
      <c r="B334" s="435" t="s">
        <v>776</v>
      </c>
      <c r="C334" s="250" t="s">
        <v>32</v>
      </c>
      <c r="D334" s="250" t="s">
        <v>32</v>
      </c>
      <c r="E334" s="250" t="s">
        <v>32</v>
      </c>
      <c r="F334" s="250" t="s">
        <v>32</v>
      </c>
      <c r="G334" s="250" t="s">
        <v>32</v>
      </c>
      <c r="H334" s="436">
        <v>45930</v>
      </c>
      <c r="I334" s="250" t="s">
        <v>32</v>
      </c>
      <c r="J334" s="436">
        <v>45930</v>
      </c>
      <c r="K334" s="250" t="s">
        <v>775</v>
      </c>
      <c r="L334" s="250" t="s">
        <v>32</v>
      </c>
      <c r="M334" s="250" t="s">
        <v>32</v>
      </c>
    </row>
    <row r="335" ht="130" customHeight="1">
      <c r="A335" s="433" t="s">
        <v>541</v>
      </c>
      <c r="B335" s="435" t="s">
        <v>511</v>
      </c>
      <c r="C335" s="250" t="s">
        <v>32</v>
      </c>
      <c r="D335" s="250" t="s">
        <v>32</v>
      </c>
      <c r="E335" s="250" t="s">
        <v>32</v>
      </c>
      <c r="F335" s="250" t="s">
        <v>32</v>
      </c>
      <c r="G335" s="250" t="s">
        <v>32</v>
      </c>
      <c r="H335" s="436">
        <v>45945</v>
      </c>
      <c r="I335" s="250" t="s">
        <v>32</v>
      </c>
      <c r="J335" s="436">
        <v>45945</v>
      </c>
      <c r="K335" s="250" t="s">
        <v>775</v>
      </c>
      <c r="L335" s="250" t="s">
        <v>32</v>
      </c>
      <c r="M335" s="250" t="s">
        <v>32</v>
      </c>
    </row>
    <row r="336" ht="130" customHeight="1">
      <c r="A336" s="433" t="s">
        <v>542</v>
      </c>
      <c r="B336" s="435" t="s">
        <v>776</v>
      </c>
      <c r="C336" s="250" t="s">
        <v>32</v>
      </c>
      <c r="D336" s="250" t="s">
        <v>32</v>
      </c>
      <c r="E336" s="250" t="s">
        <v>32</v>
      </c>
      <c r="F336" s="250" t="s">
        <v>32</v>
      </c>
      <c r="G336" s="250" t="s">
        <v>32</v>
      </c>
      <c r="H336" s="436">
        <v>46021</v>
      </c>
      <c r="I336" s="250" t="s">
        <v>32</v>
      </c>
      <c r="J336" s="436">
        <v>46021</v>
      </c>
      <c r="K336" s="250" t="s">
        <v>775</v>
      </c>
      <c r="L336" s="250" t="s">
        <v>32</v>
      </c>
      <c r="M336" s="250" t="s">
        <v>32</v>
      </c>
    </row>
    <row r="337" ht="130" customHeight="1">
      <c r="A337" s="433" t="s">
        <v>543</v>
      </c>
      <c r="B337" s="435" t="s">
        <v>511</v>
      </c>
      <c r="C337" s="250" t="s">
        <v>32</v>
      </c>
      <c r="D337" s="250" t="s">
        <v>32</v>
      </c>
      <c r="E337" s="250" t="s">
        <v>32</v>
      </c>
      <c r="F337" s="250" t="s">
        <v>32</v>
      </c>
      <c r="G337" s="250" t="s">
        <v>32</v>
      </c>
      <c r="H337" s="436">
        <v>46037</v>
      </c>
      <c r="I337" s="250" t="s">
        <v>32</v>
      </c>
      <c r="J337" s="436">
        <v>46037</v>
      </c>
      <c r="K337" s="250" t="s">
        <v>775</v>
      </c>
      <c r="L337" s="250" t="s">
        <v>32</v>
      </c>
      <c r="M337" s="250" t="s">
        <v>32</v>
      </c>
    </row>
    <row r="338" s="316" customFormat="1" ht="130" customHeight="1">
      <c r="A338" s="431" t="s">
        <v>544</v>
      </c>
      <c r="B338" s="443" t="s">
        <v>779</v>
      </c>
      <c r="C338" s="433" t="s">
        <v>505</v>
      </c>
      <c r="D338" s="433">
        <v>0.0040000000000000001</v>
      </c>
      <c r="E338" s="433">
        <v>0.0030000000000000001</v>
      </c>
      <c r="F338" s="433" t="s">
        <v>32</v>
      </c>
      <c r="G338" s="433">
        <v>0.0040000000000000001</v>
      </c>
      <c r="H338" s="444">
        <v>46022</v>
      </c>
      <c r="I338" s="433" t="s">
        <v>32</v>
      </c>
      <c r="J338" s="444">
        <v>46022</v>
      </c>
      <c r="K338" s="433" t="s">
        <v>780</v>
      </c>
      <c r="L338" s="433" t="s">
        <v>124</v>
      </c>
      <c r="M338" s="433" t="s">
        <v>32</v>
      </c>
    </row>
    <row r="339" ht="130" customHeight="1">
      <c r="A339" s="433" t="s">
        <v>546</v>
      </c>
      <c r="B339" s="435" t="s">
        <v>776</v>
      </c>
      <c r="C339" s="250" t="s">
        <v>32</v>
      </c>
      <c r="D339" s="250" t="s">
        <v>32</v>
      </c>
      <c r="E339" s="250" t="s">
        <v>32</v>
      </c>
      <c r="F339" s="250" t="s">
        <v>32</v>
      </c>
      <c r="G339" s="250" t="s">
        <v>32</v>
      </c>
      <c r="H339" s="436">
        <v>45746</v>
      </c>
      <c r="I339" s="436">
        <v>45746</v>
      </c>
      <c r="J339" s="250" t="s">
        <v>32</v>
      </c>
      <c r="K339" s="250" t="s">
        <v>780</v>
      </c>
      <c r="L339" s="250" t="s">
        <v>509</v>
      </c>
      <c r="M339" s="250" t="s">
        <v>32</v>
      </c>
    </row>
    <row r="340" ht="130" customHeight="1">
      <c r="A340" s="433" t="s">
        <v>547</v>
      </c>
      <c r="B340" s="435" t="s">
        <v>511</v>
      </c>
      <c r="C340" s="250" t="s">
        <v>32</v>
      </c>
      <c r="D340" s="250" t="s">
        <v>32</v>
      </c>
      <c r="E340" s="250" t="s">
        <v>32</v>
      </c>
      <c r="F340" s="250" t="s">
        <v>32</v>
      </c>
      <c r="G340" s="250" t="s">
        <v>32</v>
      </c>
      <c r="H340" s="436">
        <v>45762</v>
      </c>
      <c r="I340" s="250" t="s">
        <v>32</v>
      </c>
      <c r="J340" s="436">
        <v>45762</v>
      </c>
      <c r="K340" s="250" t="s">
        <v>780</v>
      </c>
      <c r="L340" s="250" t="s">
        <v>32</v>
      </c>
      <c r="M340" s="250" t="s">
        <v>32</v>
      </c>
    </row>
    <row r="341" ht="130" customHeight="1">
      <c r="A341" s="433" t="s">
        <v>548</v>
      </c>
      <c r="B341" s="435" t="s">
        <v>776</v>
      </c>
      <c r="C341" s="250" t="s">
        <v>32</v>
      </c>
      <c r="D341" s="250" t="s">
        <v>32</v>
      </c>
      <c r="E341" s="250" t="s">
        <v>32</v>
      </c>
      <c r="F341" s="250" t="s">
        <v>32</v>
      </c>
      <c r="G341" s="250" t="s">
        <v>32</v>
      </c>
      <c r="H341" s="436">
        <v>45838</v>
      </c>
      <c r="I341" s="250" t="s">
        <v>32</v>
      </c>
      <c r="J341" s="436">
        <v>45838</v>
      </c>
      <c r="K341" s="250" t="s">
        <v>780</v>
      </c>
      <c r="L341" s="250" t="s">
        <v>32</v>
      </c>
      <c r="M341" s="250" t="s">
        <v>32</v>
      </c>
    </row>
    <row r="342" ht="130" customHeight="1">
      <c r="A342" s="433" t="s">
        <v>550</v>
      </c>
      <c r="B342" s="435" t="s">
        <v>511</v>
      </c>
      <c r="C342" s="250" t="s">
        <v>32</v>
      </c>
      <c r="D342" s="250" t="s">
        <v>32</v>
      </c>
      <c r="E342" s="250" t="s">
        <v>32</v>
      </c>
      <c r="F342" s="250" t="s">
        <v>32</v>
      </c>
      <c r="G342" s="250" t="s">
        <v>32</v>
      </c>
      <c r="H342" s="436">
        <v>45853</v>
      </c>
      <c r="I342" s="250" t="s">
        <v>32</v>
      </c>
      <c r="J342" s="436">
        <v>45853</v>
      </c>
      <c r="K342" s="250" t="s">
        <v>780</v>
      </c>
      <c r="L342" s="250" t="s">
        <v>32</v>
      </c>
      <c r="M342" s="250" t="s">
        <v>32</v>
      </c>
    </row>
    <row r="343" ht="130" customHeight="1">
      <c r="A343" s="433" t="s">
        <v>551</v>
      </c>
      <c r="B343" s="435" t="s">
        <v>776</v>
      </c>
      <c r="C343" s="250" t="s">
        <v>32</v>
      </c>
      <c r="D343" s="250" t="s">
        <v>32</v>
      </c>
      <c r="E343" s="250" t="s">
        <v>32</v>
      </c>
      <c r="F343" s="250" t="s">
        <v>32</v>
      </c>
      <c r="G343" s="250" t="s">
        <v>32</v>
      </c>
      <c r="H343" s="436">
        <v>45930</v>
      </c>
      <c r="I343" s="250" t="s">
        <v>32</v>
      </c>
      <c r="J343" s="436">
        <v>45930</v>
      </c>
      <c r="K343" s="250" t="s">
        <v>780</v>
      </c>
      <c r="L343" s="250" t="s">
        <v>32</v>
      </c>
      <c r="M343" s="250" t="s">
        <v>32</v>
      </c>
    </row>
    <row r="344" ht="130" customHeight="1">
      <c r="A344" s="433" t="s">
        <v>552</v>
      </c>
      <c r="B344" s="435" t="s">
        <v>511</v>
      </c>
      <c r="C344" s="250" t="s">
        <v>32</v>
      </c>
      <c r="D344" s="250" t="s">
        <v>32</v>
      </c>
      <c r="E344" s="250" t="s">
        <v>32</v>
      </c>
      <c r="F344" s="250" t="s">
        <v>32</v>
      </c>
      <c r="G344" s="250" t="s">
        <v>32</v>
      </c>
      <c r="H344" s="436">
        <v>45945</v>
      </c>
      <c r="I344" s="250" t="s">
        <v>32</v>
      </c>
      <c r="J344" s="436">
        <v>45945</v>
      </c>
      <c r="K344" s="250" t="s">
        <v>780</v>
      </c>
      <c r="L344" s="250" t="s">
        <v>32</v>
      </c>
      <c r="M344" s="250" t="s">
        <v>32</v>
      </c>
    </row>
    <row r="345" ht="130" customHeight="1">
      <c r="A345" s="433" t="s">
        <v>553</v>
      </c>
      <c r="B345" s="435" t="s">
        <v>776</v>
      </c>
      <c r="C345" s="250" t="s">
        <v>32</v>
      </c>
      <c r="D345" s="250" t="s">
        <v>32</v>
      </c>
      <c r="E345" s="250" t="s">
        <v>32</v>
      </c>
      <c r="F345" s="250" t="s">
        <v>32</v>
      </c>
      <c r="G345" s="250" t="s">
        <v>32</v>
      </c>
      <c r="H345" s="436">
        <v>46021</v>
      </c>
      <c r="I345" s="250" t="s">
        <v>32</v>
      </c>
      <c r="J345" s="436">
        <v>46021</v>
      </c>
      <c r="K345" s="250" t="s">
        <v>780</v>
      </c>
      <c r="L345" s="250" t="s">
        <v>32</v>
      </c>
      <c r="M345" s="250" t="s">
        <v>32</v>
      </c>
    </row>
    <row r="346" ht="130" customHeight="1">
      <c r="A346" s="433" t="s">
        <v>554</v>
      </c>
      <c r="B346" s="435" t="s">
        <v>511</v>
      </c>
      <c r="C346" s="250" t="s">
        <v>32</v>
      </c>
      <c r="D346" s="250" t="s">
        <v>32</v>
      </c>
      <c r="E346" s="250" t="s">
        <v>32</v>
      </c>
      <c r="F346" s="250" t="s">
        <v>32</v>
      </c>
      <c r="G346" s="250" t="s">
        <v>32</v>
      </c>
      <c r="H346" s="436">
        <v>46037</v>
      </c>
      <c r="I346" s="250" t="s">
        <v>32</v>
      </c>
      <c r="J346" s="436">
        <v>46037</v>
      </c>
      <c r="K346" s="250" t="s">
        <v>780</v>
      </c>
      <c r="L346" s="250" t="s">
        <v>32</v>
      </c>
      <c r="M346" s="250" t="s">
        <v>32</v>
      </c>
    </row>
    <row r="347" s="316" customFormat="1" ht="130" customHeight="1">
      <c r="A347" s="431" t="s">
        <v>555</v>
      </c>
      <c r="B347" s="443" t="s">
        <v>781</v>
      </c>
      <c r="C347" s="433" t="s">
        <v>505</v>
      </c>
      <c r="D347" s="433">
        <v>0.025999999999999999</v>
      </c>
      <c r="E347" s="433">
        <v>0.027</v>
      </c>
      <c r="F347" s="433" t="s">
        <v>32</v>
      </c>
      <c r="G347" s="433">
        <v>0.025999999999999999</v>
      </c>
      <c r="H347" s="444">
        <v>46021</v>
      </c>
      <c r="I347" s="433" t="s">
        <v>32</v>
      </c>
      <c r="J347" s="444">
        <v>46021</v>
      </c>
      <c r="K347" s="433" t="s">
        <v>780</v>
      </c>
      <c r="L347" s="433" t="s">
        <v>124</v>
      </c>
      <c r="M347" s="433" t="s">
        <v>32</v>
      </c>
    </row>
    <row r="348" ht="130" customHeight="1">
      <c r="A348" s="433" t="s">
        <v>557</v>
      </c>
      <c r="B348" s="435" t="s">
        <v>776</v>
      </c>
      <c r="C348" s="250" t="s">
        <v>32</v>
      </c>
      <c r="D348" s="250" t="s">
        <v>32</v>
      </c>
      <c r="E348" s="250" t="s">
        <v>32</v>
      </c>
      <c r="F348" s="250" t="s">
        <v>32</v>
      </c>
      <c r="G348" s="250" t="s">
        <v>32</v>
      </c>
      <c r="H348" s="436">
        <v>45746</v>
      </c>
      <c r="I348" s="436">
        <v>45746</v>
      </c>
      <c r="J348" s="250" t="s">
        <v>32</v>
      </c>
      <c r="K348" s="250" t="s">
        <v>780</v>
      </c>
      <c r="L348" s="250" t="s">
        <v>509</v>
      </c>
      <c r="M348" s="250" t="s">
        <v>32</v>
      </c>
    </row>
    <row r="349" ht="130" customHeight="1">
      <c r="A349" s="433" t="s">
        <v>558</v>
      </c>
      <c r="B349" s="435" t="s">
        <v>511</v>
      </c>
      <c r="C349" s="250" t="s">
        <v>32</v>
      </c>
      <c r="D349" s="250" t="s">
        <v>32</v>
      </c>
      <c r="E349" s="250" t="s">
        <v>32</v>
      </c>
      <c r="F349" s="250" t="s">
        <v>32</v>
      </c>
      <c r="G349" s="250" t="s">
        <v>32</v>
      </c>
      <c r="H349" s="436">
        <v>45762</v>
      </c>
      <c r="I349" s="250" t="s">
        <v>32</v>
      </c>
      <c r="J349" s="436">
        <v>45762</v>
      </c>
      <c r="K349" s="250" t="s">
        <v>780</v>
      </c>
      <c r="L349" s="250" t="s">
        <v>32</v>
      </c>
      <c r="M349" s="250" t="s">
        <v>32</v>
      </c>
    </row>
    <row r="350" ht="130" customHeight="1">
      <c r="A350" s="433" t="s">
        <v>559</v>
      </c>
      <c r="B350" s="435" t="s">
        <v>776</v>
      </c>
      <c r="C350" s="250" t="s">
        <v>32</v>
      </c>
      <c r="D350" s="250" t="s">
        <v>32</v>
      </c>
      <c r="E350" s="250" t="s">
        <v>32</v>
      </c>
      <c r="F350" s="250" t="s">
        <v>32</v>
      </c>
      <c r="G350" s="250" t="s">
        <v>32</v>
      </c>
      <c r="H350" s="436">
        <v>45838</v>
      </c>
      <c r="I350" s="250" t="s">
        <v>32</v>
      </c>
      <c r="J350" s="436">
        <v>45838</v>
      </c>
      <c r="K350" s="250" t="s">
        <v>780</v>
      </c>
      <c r="L350" s="250" t="s">
        <v>32</v>
      </c>
      <c r="M350" s="250" t="s">
        <v>32</v>
      </c>
    </row>
    <row r="351" ht="130" customHeight="1">
      <c r="A351" s="433" t="s">
        <v>560</v>
      </c>
      <c r="B351" s="435" t="s">
        <v>511</v>
      </c>
      <c r="C351" s="250" t="s">
        <v>32</v>
      </c>
      <c r="D351" s="250" t="s">
        <v>32</v>
      </c>
      <c r="E351" s="250" t="s">
        <v>32</v>
      </c>
      <c r="F351" s="250" t="s">
        <v>32</v>
      </c>
      <c r="G351" s="250" t="s">
        <v>32</v>
      </c>
      <c r="H351" s="436">
        <v>45853</v>
      </c>
      <c r="I351" s="250" t="s">
        <v>32</v>
      </c>
      <c r="J351" s="436">
        <v>45853</v>
      </c>
      <c r="K351" s="250" t="s">
        <v>780</v>
      </c>
      <c r="L351" s="250" t="s">
        <v>32</v>
      </c>
      <c r="M351" s="250" t="s">
        <v>32</v>
      </c>
    </row>
    <row r="352" ht="130" customHeight="1">
      <c r="A352" s="433" t="s">
        <v>561</v>
      </c>
      <c r="B352" s="435" t="s">
        <v>776</v>
      </c>
      <c r="C352" s="250" t="s">
        <v>32</v>
      </c>
      <c r="D352" s="250" t="s">
        <v>32</v>
      </c>
      <c r="E352" s="250" t="s">
        <v>32</v>
      </c>
      <c r="F352" s="250" t="s">
        <v>32</v>
      </c>
      <c r="G352" s="250" t="s">
        <v>32</v>
      </c>
      <c r="H352" s="436">
        <v>45930</v>
      </c>
      <c r="I352" s="250" t="s">
        <v>32</v>
      </c>
      <c r="J352" s="436">
        <v>45930</v>
      </c>
      <c r="K352" s="250" t="s">
        <v>780</v>
      </c>
      <c r="L352" s="250" t="s">
        <v>32</v>
      </c>
      <c r="M352" s="250" t="s">
        <v>32</v>
      </c>
    </row>
    <row r="353" ht="130" customHeight="1">
      <c r="A353" s="433" t="s">
        <v>562</v>
      </c>
      <c r="B353" s="435" t="s">
        <v>511</v>
      </c>
      <c r="C353" s="250" t="s">
        <v>32</v>
      </c>
      <c r="D353" s="250" t="s">
        <v>32</v>
      </c>
      <c r="E353" s="250" t="s">
        <v>32</v>
      </c>
      <c r="F353" s="250" t="s">
        <v>32</v>
      </c>
      <c r="G353" s="250" t="s">
        <v>32</v>
      </c>
      <c r="H353" s="436">
        <v>45945</v>
      </c>
      <c r="I353" s="250" t="s">
        <v>32</v>
      </c>
      <c r="J353" s="436">
        <v>45945</v>
      </c>
      <c r="K353" s="250" t="s">
        <v>780</v>
      </c>
      <c r="L353" s="250" t="s">
        <v>32</v>
      </c>
      <c r="M353" s="250" t="s">
        <v>32</v>
      </c>
    </row>
    <row r="354" ht="130" customHeight="1">
      <c r="A354" s="433" t="s">
        <v>563</v>
      </c>
      <c r="B354" s="435" t="s">
        <v>776</v>
      </c>
      <c r="C354" s="250" t="s">
        <v>32</v>
      </c>
      <c r="D354" s="250" t="s">
        <v>32</v>
      </c>
      <c r="E354" s="250" t="s">
        <v>32</v>
      </c>
      <c r="F354" s="250" t="s">
        <v>32</v>
      </c>
      <c r="G354" s="250" t="s">
        <v>32</v>
      </c>
      <c r="H354" s="436">
        <v>46021</v>
      </c>
      <c r="I354" s="250" t="s">
        <v>32</v>
      </c>
      <c r="J354" s="436">
        <v>46021</v>
      </c>
      <c r="K354" s="250" t="s">
        <v>780</v>
      </c>
      <c r="L354" s="250" t="s">
        <v>32</v>
      </c>
      <c r="M354" s="250" t="s">
        <v>32</v>
      </c>
    </row>
    <row r="355" ht="130" customHeight="1">
      <c r="A355" s="433" t="s">
        <v>564</v>
      </c>
      <c r="B355" s="435" t="s">
        <v>511</v>
      </c>
      <c r="C355" s="250" t="s">
        <v>32</v>
      </c>
      <c r="D355" s="250" t="s">
        <v>32</v>
      </c>
      <c r="E355" s="250" t="s">
        <v>32</v>
      </c>
      <c r="F355" s="250" t="s">
        <v>32</v>
      </c>
      <c r="G355" s="250" t="s">
        <v>32</v>
      </c>
      <c r="H355" s="436">
        <v>46037</v>
      </c>
      <c r="I355" s="250" t="s">
        <v>32</v>
      </c>
      <c r="J355" s="436">
        <v>46037</v>
      </c>
      <c r="K355" s="250" t="s">
        <v>780</v>
      </c>
      <c r="L355" s="250" t="s">
        <v>32</v>
      </c>
      <c r="M355" s="250" t="s">
        <v>32</v>
      </c>
    </row>
    <row r="356" s="316" customFormat="1" ht="130" customHeight="1">
      <c r="A356" s="431" t="s">
        <v>565</v>
      </c>
      <c r="B356" s="443" t="s">
        <v>782</v>
      </c>
      <c r="C356" s="433" t="s">
        <v>505</v>
      </c>
      <c r="D356" s="433">
        <v>0.0089999999999999993</v>
      </c>
      <c r="E356" s="433">
        <v>0.002</v>
      </c>
      <c r="F356" s="433" t="s">
        <v>32</v>
      </c>
      <c r="G356" s="433">
        <v>0.0089999999999999993</v>
      </c>
      <c r="H356" s="444">
        <v>46021</v>
      </c>
      <c r="I356" s="433" t="s">
        <v>32</v>
      </c>
      <c r="J356" s="444">
        <v>46021</v>
      </c>
      <c r="K356" s="433" t="s">
        <v>780</v>
      </c>
      <c r="L356" s="433" t="s">
        <v>124</v>
      </c>
      <c r="M356" s="433" t="s">
        <v>32</v>
      </c>
    </row>
    <row r="357" ht="130" customHeight="1">
      <c r="A357" s="433" t="s">
        <v>568</v>
      </c>
      <c r="B357" s="435" t="s">
        <v>776</v>
      </c>
      <c r="C357" s="250" t="s">
        <v>32</v>
      </c>
      <c r="D357" s="250" t="s">
        <v>32</v>
      </c>
      <c r="E357" s="250" t="s">
        <v>32</v>
      </c>
      <c r="F357" s="250" t="s">
        <v>32</v>
      </c>
      <c r="G357" s="250" t="s">
        <v>32</v>
      </c>
      <c r="H357" s="436">
        <v>45746</v>
      </c>
      <c r="I357" s="436">
        <v>45746</v>
      </c>
      <c r="J357" s="250"/>
      <c r="K357" s="250" t="s">
        <v>780</v>
      </c>
      <c r="L357" s="250" t="s">
        <v>509</v>
      </c>
      <c r="M357" s="250" t="s">
        <v>32</v>
      </c>
    </row>
    <row r="358" ht="130" customHeight="1">
      <c r="A358" s="433" t="s">
        <v>569</v>
      </c>
      <c r="B358" s="435" t="s">
        <v>511</v>
      </c>
      <c r="C358" s="250" t="s">
        <v>32</v>
      </c>
      <c r="D358" s="250" t="s">
        <v>32</v>
      </c>
      <c r="E358" s="250" t="s">
        <v>32</v>
      </c>
      <c r="F358" s="250" t="s">
        <v>32</v>
      </c>
      <c r="G358" s="250" t="s">
        <v>32</v>
      </c>
      <c r="H358" s="436">
        <v>45762</v>
      </c>
      <c r="I358" s="250" t="s">
        <v>32</v>
      </c>
      <c r="J358" s="436">
        <v>45762</v>
      </c>
      <c r="K358" s="250" t="s">
        <v>780</v>
      </c>
      <c r="L358" s="250" t="s">
        <v>32</v>
      </c>
      <c r="M358" s="250" t="s">
        <v>32</v>
      </c>
    </row>
    <row r="359" ht="130" customHeight="1">
      <c r="A359" s="433" t="s">
        <v>570</v>
      </c>
      <c r="B359" s="435" t="s">
        <v>776</v>
      </c>
      <c r="C359" s="250" t="s">
        <v>32</v>
      </c>
      <c r="D359" s="250" t="s">
        <v>32</v>
      </c>
      <c r="E359" s="250" t="s">
        <v>32</v>
      </c>
      <c r="F359" s="250" t="s">
        <v>32</v>
      </c>
      <c r="G359" s="250" t="s">
        <v>32</v>
      </c>
      <c r="H359" s="436">
        <v>45838</v>
      </c>
      <c r="I359" s="250" t="s">
        <v>32</v>
      </c>
      <c r="J359" s="436">
        <v>45838</v>
      </c>
      <c r="K359" s="250" t="s">
        <v>780</v>
      </c>
      <c r="L359" s="250" t="s">
        <v>32</v>
      </c>
      <c r="M359" s="250" t="s">
        <v>32</v>
      </c>
    </row>
    <row r="360" ht="130" customHeight="1">
      <c r="A360" s="433" t="s">
        <v>571</v>
      </c>
      <c r="B360" s="435" t="s">
        <v>511</v>
      </c>
      <c r="C360" s="250" t="s">
        <v>32</v>
      </c>
      <c r="D360" s="250" t="s">
        <v>32</v>
      </c>
      <c r="E360" s="250" t="s">
        <v>32</v>
      </c>
      <c r="F360" s="250" t="s">
        <v>32</v>
      </c>
      <c r="G360" s="250" t="s">
        <v>32</v>
      </c>
      <c r="H360" s="436">
        <v>45853</v>
      </c>
      <c r="I360" s="250" t="s">
        <v>32</v>
      </c>
      <c r="J360" s="436">
        <v>45853</v>
      </c>
      <c r="K360" s="250" t="s">
        <v>780</v>
      </c>
      <c r="L360" s="250" t="s">
        <v>32</v>
      </c>
      <c r="M360" s="250" t="s">
        <v>32</v>
      </c>
    </row>
    <row r="361" ht="130" customHeight="1">
      <c r="A361" s="433" t="s">
        <v>572</v>
      </c>
      <c r="B361" s="435" t="s">
        <v>776</v>
      </c>
      <c r="C361" s="250" t="s">
        <v>32</v>
      </c>
      <c r="D361" s="250" t="s">
        <v>32</v>
      </c>
      <c r="E361" s="250" t="s">
        <v>32</v>
      </c>
      <c r="F361" s="250" t="s">
        <v>32</v>
      </c>
      <c r="G361" s="250" t="s">
        <v>32</v>
      </c>
      <c r="H361" s="436">
        <v>45930</v>
      </c>
      <c r="I361" s="250" t="s">
        <v>32</v>
      </c>
      <c r="J361" s="436">
        <v>45930</v>
      </c>
      <c r="K361" s="250" t="s">
        <v>780</v>
      </c>
      <c r="L361" s="250" t="s">
        <v>32</v>
      </c>
      <c r="M361" s="250" t="s">
        <v>32</v>
      </c>
    </row>
    <row r="362" ht="130" customHeight="1">
      <c r="A362" s="433" t="s">
        <v>573</v>
      </c>
      <c r="B362" s="435" t="s">
        <v>511</v>
      </c>
      <c r="C362" s="250" t="s">
        <v>32</v>
      </c>
      <c r="D362" s="250" t="s">
        <v>32</v>
      </c>
      <c r="E362" s="250" t="s">
        <v>32</v>
      </c>
      <c r="F362" s="250" t="s">
        <v>32</v>
      </c>
      <c r="G362" s="250" t="s">
        <v>32</v>
      </c>
      <c r="H362" s="436">
        <v>45945</v>
      </c>
      <c r="I362" s="250" t="s">
        <v>32</v>
      </c>
      <c r="J362" s="436">
        <v>45945</v>
      </c>
      <c r="K362" s="250" t="s">
        <v>780</v>
      </c>
      <c r="L362" s="250" t="s">
        <v>32</v>
      </c>
      <c r="M362" s="250" t="s">
        <v>32</v>
      </c>
    </row>
    <row r="363" ht="130" customHeight="1">
      <c r="A363" s="433" t="s">
        <v>574</v>
      </c>
      <c r="B363" s="435" t="s">
        <v>776</v>
      </c>
      <c r="C363" s="250" t="s">
        <v>32</v>
      </c>
      <c r="D363" s="250" t="s">
        <v>32</v>
      </c>
      <c r="E363" s="250" t="s">
        <v>32</v>
      </c>
      <c r="F363" s="250" t="s">
        <v>32</v>
      </c>
      <c r="G363" s="250" t="s">
        <v>32</v>
      </c>
      <c r="H363" s="436">
        <v>46021</v>
      </c>
      <c r="I363" s="250" t="s">
        <v>32</v>
      </c>
      <c r="J363" s="436">
        <v>46021</v>
      </c>
      <c r="K363" s="250" t="s">
        <v>780</v>
      </c>
      <c r="L363" s="250" t="s">
        <v>32</v>
      </c>
      <c r="M363" s="250" t="s">
        <v>32</v>
      </c>
    </row>
    <row r="364" ht="130" customHeight="1">
      <c r="A364" s="433" t="s">
        <v>575</v>
      </c>
      <c r="B364" s="435" t="s">
        <v>511</v>
      </c>
      <c r="C364" s="250" t="s">
        <v>32</v>
      </c>
      <c r="D364" s="250" t="s">
        <v>32</v>
      </c>
      <c r="E364" s="250" t="s">
        <v>32</v>
      </c>
      <c r="F364" s="250" t="s">
        <v>32</v>
      </c>
      <c r="G364" s="250" t="s">
        <v>32</v>
      </c>
      <c r="H364" s="436">
        <v>46037</v>
      </c>
      <c r="I364" s="250" t="s">
        <v>32</v>
      </c>
      <c r="J364" s="436">
        <v>46037</v>
      </c>
      <c r="K364" s="250" t="s">
        <v>780</v>
      </c>
      <c r="L364" s="250" t="s">
        <v>32</v>
      </c>
      <c r="M364" s="250" t="s">
        <v>32</v>
      </c>
    </row>
    <row r="365" s="316" customFormat="1" ht="130" customHeight="1">
      <c r="A365" s="431" t="s">
        <v>576</v>
      </c>
      <c r="B365" s="443" t="s">
        <v>783</v>
      </c>
      <c r="C365" s="433" t="s">
        <v>505</v>
      </c>
      <c r="D365" s="433">
        <v>0</v>
      </c>
      <c r="E365" s="433">
        <v>0</v>
      </c>
      <c r="F365" s="433" t="s">
        <v>32</v>
      </c>
      <c r="G365" s="433">
        <v>0</v>
      </c>
      <c r="H365" s="444">
        <v>46022</v>
      </c>
      <c r="I365" s="433" t="s">
        <v>32</v>
      </c>
      <c r="J365" s="444">
        <v>46022</v>
      </c>
      <c r="K365" s="433" t="s">
        <v>780</v>
      </c>
      <c r="L365" s="433" t="s">
        <v>124</v>
      </c>
      <c r="M365" s="433" t="s">
        <v>32</v>
      </c>
    </row>
    <row r="366" ht="130" customHeight="1">
      <c r="A366" s="433" t="s">
        <v>578</v>
      </c>
      <c r="B366" s="435" t="s">
        <v>776</v>
      </c>
      <c r="C366" s="250" t="s">
        <v>32</v>
      </c>
      <c r="D366" s="250" t="s">
        <v>32</v>
      </c>
      <c r="E366" s="250" t="s">
        <v>32</v>
      </c>
      <c r="F366" s="250" t="s">
        <v>32</v>
      </c>
      <c r="G366" s="250" t="s">
        <v>32</v>
      </c>
      <c r="H366" s="436">
        <v>45746</v>
      </c>
      <c r="I366" s="436">
        <v>45746</v>
      </c>
      <c r="J366" s="250" t="s">
        <v>32</v>
      </c>
      <c r="K366" s="250" t="s">
        <v>780</v>
      </c>
      <c r="L366" s="250" t="s">
        <v>509</v>
      </c>
      <c r="M366" s="250" t="s">
        <v>32</v>
      </c>
    </row>
    <row r="367" ht="130" customHeight="1">
      <c r="A367" s="433" t="s">
        <v>579</v>
      </c>
      <c r="B367" s="435" t="s">
        <v>511</v>
      </c>
      <c r="C367" s="250" t="s">
        <v>32</v>
      </c>
      <c r="D367" s="250" t="s">
        <v>32</v>
      </c>
      <c r="E367" s="250" t="s">
        <v>32</v>
      </c>
      <c r="F367" s="250" t="s">
        <v>32</v>
      </c>
      <c r="G367" s="250" t="s">
        <v>32</v>
      </c>
      <c r="H367" s="436">
        <v>45762</v>
      </c>
      <c r="I367" s="250" t="s">
        <v>32</v>
      </c>
      <c r="J367" s="436">
        <v>45762</v>
      </c>
      <c r="K367" s="250" t="s">
        <v>780</v>
      </c>
      <c r="L367" s="250" t="s">
        <v>32</v>
      </c>
      <c r="M367" s="250" t="s">
        <v>32</v>
      </c>
    </row>
    <row r="368" ht="130" customHeight="1">
      <c r="A368" s="433" t="s">
        <v>580</v>
      </c>
      <c r="B368" s="435" t="s">
        <v>776</v>
      </c>
      <c r="C368" s="250" t="s">
        <v>32</v>
      </c>
      <c r="D368" s="250" t="s">
        <v>32</v>
      </c>
      <c r="E368" s="250" t="s">
        <v>32</v>
      </c>
      <c r="F368" s="250" t="s">
        <v>32</v>
      </c>
      <c r="G368" s="250" t="s">
        <v>32</v>
      </c>
      <c r="H368" s="436">
        <v>45838</v>
      </c>
      <c r="I368" s="250" t="s">
        <v>32</v>
      </c>
      <c r="J368" s="436">
        <v>45838</v>
      </c>
      <c r="K368" s="250" t="s">
        <v>780</v>
      </c>
      <c r="L368" s="250" t="s">
        <v>32</v>
      </c>
      <c r="M368" s="250" t="s">
        <v>32</v>
      </c>
    </row>
    <row r="369" ht="130" customHeight="1">
      <c r="A369" s="433" t="s">
        <v>581</v>
      </c>
      <c r="B369" s="435" t="s">
        <v>511</v>
      </c>
      <c r="C369" s="250" t="s">
        <v>32</v>
      </c>
      <c r="D369" s="250" t="s">
        <v>32</v>
      </c>
      <c r="E369" s="250" t="s">
        <v>32</v>
      </c>
      <c r="F369" s="250" t="s">
        <v>32</v>
      </c>
      <c r="G369" s="250" t="s">
        <v>32</v>
      </c>
      <c r="H369" s="436">
        <v>45853</v>
      </c>
      <c r="I369" s="250" t="s">
        <v>32</v>
      </c>
      <c r="J369" s="436">
        <v>45853</v>
      </c>
      <c r="K369" s="250" t="s">
        <v>780</v>
      </c>
      <c r="L369" s="250" t="s">
        <v>32</v>
      </c>
      <c r="M369" s="250" t="s">
        <v>32</v>
      </c>
    </row>
    <row r="370" ht="130" customHeight="1">
      <c r="A370" s="433" t="s">
        <v>582</v>
      </c>
      <c r="B370" s="435" t="s">
        <v>776</v>
      </c>
      <c r="C370" s="250" t="s">
        <v>32</v>
      </c>
      <c r="D370" s="250" t="s">
        <v>32</v>
      </c>
      <c r="E370" s="250" t="s">
        <v>32</v>
      </c>
      <c r="F370" s="250" t="s">
        <v>32</v>
      </c>
      <c r="G370" s="250" t="s">
        <v>32</v>
      </c>
      <c r="H370" s="436">
        <v>45930</v>
      </c>
      <c r="I370" s="250" t="s">
        <v>32</v>
      </c>
      <c r="J370" s="436">
        <v>45930</v>
      </c>
      <c r="K370" s="250" t="s">
        <v>780</v>
      </c>
      <c r="L370" s="250" t="s">
        <v>32</v>
      </c>
      <c r="M370" s="250" t="s">
        <v>32</v>
      </c>
    </row>
    <row r="371" ht="130" customHeight="1">
      <c r="A371" s="433" t="s">
        <v>583</v>
      </c>
      <c r="B371" s="435" t="s">
        <v>511</v>
      </c>
      <c r="C371" s="250" t="s">
        <v>32</v>
      </c>
      <c r="D371" s="250" t="s">
        <v>32</v>
      </c>
      <c r="E371" s="250" t="s">
        <v>32</v>
      </c>
      <c r="F371" s="250" t="s">
        <v>32</v>
      </c>
      <c r="G371" s="250" t="s">
        <v>32</v>
      </c>
      <c r="H371" s="436">
        <v>45945</v>
      </c>
      <c r="I371" s="250" t="s">
        <v>32</v>
      </c>
      <c r="J371" s="436">
        <v>45945</v>
      </c>
      <c r="K371" s="250" t="s">
        <v>780</v>
      </c>
      <c r="L371" s="250" t="s">
        <v>32</v>
      </c>
      <c r="M371" s="250" t="s">
        <v>32</v>
      </c>
    </row>
    <row r="372" ht="130" customHeight="1">
      <c r="A372" s="433" t="s">
        <v>584</v>
      </c>
      <c r="B372" s="435" t="s">
        <v>776</v>
      </c>
      <c r="C372" s="250" t="s">
        <v>32</v>
      </c>
      <c r="D372" s="250" t="s">
        <v>32</v>
      </c>
      <c r="E372" s="250" t="s">
        <v>32</v>
      </c>
      <c r="F372" s="250" t="s">
        <v>32</v>
      </c>
      <c r="G372" s="250" t="s">
        <v>32</v>
      </c>
      <c r="H372" s="436">
        <v>46021</v>
      </c>
      <c r="I372" s="250" t="s">
        <v>32</v>
      </c>
      <c r="J372" s="436">
        <v>46021</v>
      </c>
      <c r="K372" s="250" t="s">
        <v>780</v>
      </c>
      <c r="L372" s="250" t="s">
        <v>32</v>
      </c>
      <c r="M372" s="250" t="s">
        <v>32</v>
      </c>
    </row>
    <row r="373" ht="130" customHeight="1">
      <c r="A373" s="433" t="s">
        <v>585</v>
      </c>
      <c r="B373" s="435" t="s">
        <v>511</v>
      </c>
      <c r="C373" s="250" t="s">
        <v>32</v>
      </c>
      <c r="D373" s="250" t="s">
        <v>32</v>
      </c>
      <c r="E373" s="250" t="s">
        <v>32</v>
      </c>
      <c r="F373" s="250" t="s">
        <v>32</v>
      </c>
      <c r="G373" s="250" t="s">
        <v>32</v>
      </c>
      <c r="H373" s="436">
        <v>46037</v>
      </c>
      <c r="I373" s="250" t="s">
        <v>32</v>
      </c>
      <c r="J373" s="436">
        <v>46037</v>
      </c>
      <c r="K373" s="250" t="s">
        <v>780</v>
      </c>
      <c r="L373" s="250" t="s">
        <v>32</v>
      </c>
      <c r="M373" s="250" t="s">
        <v>32</v>
      </c>
    </row>
    <row r="374" s="316" customFormat="1" ht="165" customHeight="1">
      <c r="A374" s="431" t="s">
        <v>586</v>
      </c>
      <c r="B374" s="443" t="s">
        <v>784</v>
      </c>
      <c r="C374" s="433" t="s">
        <v>505</v>
      </c>
      <c r="D374" s="433">
        <v>0.062</v>
      </c>
      <c r="E374" s="433">
        <v>0</v>
      </c>
      <c r="F374" s="433" t="s">
        <v>32</v>
      </c>
      <c r="G374" s="433">
        <v>0.062</v>
      </c>
      <c r="H374" s="444">
        <v>46021</v>
      </c>
      <c r="I374" s="433" t="s">
        <v>32</v>
      </c>
      <c r="J374" s="444">
        <v>46021</v>
      </c>
      <c r="K374" s="433" t="s">
        <v>775</v>
      </c>
      <c r="L374" s="433" t="s">
        <v>124</v>
      </c>
      <c r="M374" s="433" t="s">
        <v>32</v>
      </c>
    </row>
    <row r="375" ht="130" customHeight="1">
      <c r="A375" s="433" t="s">
        <v>588</v>
      </c>
      <c r="B375" s="435" t="s">
        <v>776</v>
      </c>
      <c r="C375" s="250" t="s">
        <v>32</v>
      </c>
      <c r="D375" s="250" t="s">
        <v>32</v>
      </c>
      <c r="E375" s="250" t="s">
        <v>32</v>
      </c>
      <c r="F375" s="250" t="s">
        <v>32</v>
      </c>
      <c r="G375" s="250" t="s">
        <v>32</v>
      </c>
      <c r="H375" s="436">
        <v>45746</v>
      </c>
      <c r="I375" s="436">
        <v>45746</v>
      </c>
      <c r="J375" s="250" t="s">
        <v>32</v>
      </c>
      <c r="K375" s="250" t="s">
        <v>775</v>
      </c>
      <c r="L375" s="250" t="s">
        <v>509</v>
      </c>
      <c r="M375" s="250"/>
    </row>
    <row r="376" ht="130" customHeight="1">
      <c r="A376" s="433" t="s">
        <v>589</v>
      </c>
      <c r="B376" s="435" t="s">
        <v>511</v>
      </c>
      <c r="C376" s="250" t="s">
        <v>32</v>
      </c>
      <c r="D376" s="250" t="s">
        <v>32</v>
      </c>
      <c r="E376" s="250" t="s">
        <v>32</v>
      </c>
      <c r="F376" s="250" t="s">
        <v>32</v>
      </c>
      <c r="G376" s="250" t="s">
        <v>32</v>
      </c>
      <c r="H376" s="436">
        <v>45762</v>
      </c>
      <c r="I376" s="250" t="s">
        <v>32</v>
      </c>
      <c r="J376" s="436">
        <v>45762</v>
      </c>
      <c r="K376" s="250" t="s">
        <v>775</v>
      </c>
      <c r="L376" s="250" t="s">
        <v>32</v>
      </c>
      <c r="M376" s="250" t="s">
        <v>32</v>
      </c>
    </row>
    <row r="377" ht="130" customHeight="1">
      <c r="A377" s="433" t="s">
        <v>590</v>
      </c>
      <c r="B377" s="435" t="s">
        <v>776</v>
      </c>
      <c r="C377" s="250" t="s">
        <v>32</v>
      </c>
      <c r="D377" s="250" t="s">
        <v>32</v>
      </c>
      <c r="E377" s="250" t="s">
        <v>32</v>
      </c>
      <c r="F377" s="250" t="s">
        <v>32</v>
      </c>
      <c r="G377" s="250" t="s">
        <v>32</v>
      </c>
      <c r="H377" s="436">
        <v>45838</v>
      </c>
      <c r="I377" s="250" t="s">
        <v>32</v>
      </c>
      <c r="J377" s="436">
        <v>45838</v>
      </c>
      <c r="K377" s="250" t="s">
        <v>775</v>
      </c>
      <c r="L377" s="250" t="s">
        <v>32</v>
      </c>
      <c r="M377" s="250" t="s">
        <v>32</v>
      </c>
    </row>
    <row r="378" ht="130" customHeight="1">
      <c r="A378" s="433" t="s">
        <v>591</v>
      </c>
      <c r="B378" s="435" t="s">
        <v>511</v>
      </c>
      <c r="C378" s="250" t="s">
        <v>32</v>
      </c>
      <c r="D378" s="250" t="s">
        <v>32</v>
      </c>
      <c r="E378" s="250" t="s">
        <v>32</v>
      </c>
      <c r="F378" s="250" t="s">
        <v>32</v>
      </c>
      <c r="G378" s="250" t="s">
        <v>32</v>
      </c>
      <c r="H378" s="436">
        <v>45853</v>
      </c>
      <c r="I378" s="250" t="s">
        <v>32</v>
      </c>
      <c r="J378" s="436">
        <v>45853</v>
      </c>
      <c r="K378" s="250" t="s">
        <v>775</v>
      </c>
      <c r="L378" s="250" t="s">
        <v>32</v>
      </c>
      <c r="M378" s="250" t="s">
        <v>32</v>
      </c>
    </row>
    <row r="379" ht="130" customHeight="1">
      <c r="A379" s="433" t="s">
        <v>592</v>
      </c>
      <c r="B379" s="435" t="s">
        <v>776</v>
      </c>
      <c r="C379" s="250" t="s">
        <v>32</v>
      </c>
      <c r="D379" s="250" t="s">
        <v>32</v>
      </c>
      <c r="E379" s="250" t="s">
        <v>32</v>
      </c>
      <c r="F379" s="250" t="s">
        <v>32</v>
      </c>
      <c r="G379" s="250" t="s">
        <v>32</v>
      </c>
      <c r="H379" s="436">
        <v>45930</v>
      </c>
      <c r="I379" s="250" t="s">
        <v>32</v>
      </c>
      <c r="J379" s="436">
        <v>45930</v>
      </c>
      <c r="K379" s="250" t="s">
        <v>775</v>
      </c>
      <c r="L379" s="250" t="s">
        <v>32</v>
      </c>
      <c r="M379" s="250" t="s">
        <v>32</v>
      </c>
    </row>
    <row r="380" ht="130" customHeight="1">
      <c r="A380" s="433" t="s">
        <v>594</v>
      </c>
      <c r="B380" s="435" t="s">
        <v>511</v>
      </c>
      <c r="C380" s="250" t="s">
        <v>32</v>
      </c>
      <c r="D380" s="250" t="s">
        <v>32</v>
      </c>
      <c r="E380" s="250" t="s">
        <v>32</v>
      </c>
      <c r="F380" s="250" t="s">
        <v>32</v>
      </c>
      <c r="G380" s="250" t="s">
        <v>32</v>
      </c>
      <c r="H380" s="436">
        <v>45945</v>
      </c>
      <c r="I380" s="250" t="s">
        <v>32</v>
      </c>
      <c r="J380" s="436">
        <v>45945</v>
      </c>
      <c r="K380" s="250" t="s">
        <v>775</v>
      </c>
      <c r="L380" s="250" t="s">
        <v>32</v>
      </c>
      <c r="M380" s="250" t="s">
        <v>32</v>
      </c>
    </row>
    <row r="381" ht="130" customHeight="1">
      <c r="A381" s="433" t="s">
        <v>595</v>
      </c>
      <c r="B381" s="435" t="s">
        <v>776</v>
      </c>
      <c r="C381" s="250" t="s">
        <v>32</v>
      </c>
      <c r="D381" s="250" t="s">
        <v>32</v>
      </c>
      <c r="E381" s="250" t="s">
        <v>32</v>
      </c>
      <c r="F381" s="250" t="s">
        <v>32</v>
      </c>
      <c r="G381" s="250" t="s">
        <v>32</v>
      </c>
      <c r="H381" s="436">
        <v>46021</v>
      </c>
      <c r="I381" s="250" t="s">
        <v>32</v>
      </c>
      <c r="J381" s="436">
        <v>46021</v>
      </c>
      <c r="K381" s="250" t="s">
        <v>775</v>
      </c>
      <c r="L381" s="250" t="s">
        <v>32</v>
      </c>
      <c r="M381" s="250" t="s">
        <v>32</v>
      </c>
    </row>
    <row r="382" ht="130" customHeight="1">
      <c r="A382" s="446" t="s">
        <v>596</v>
      </c>
      <c r="B382" s="447" t="s">
        <v>511</v>
      </c>
      <c r="C382" s="259" t="s">
        <v>32</v>
      </c>
      <c r="D382" s="259" t="s">
        <v>32</v>
      </c>
      <c r="E382" s="259" t="s">
        <v>32</v>
      </c>
      <c r="F382" s="259" t="s">
        <v>32</v>
      </c>
      <c r="G382" s="259" t="s">
        <v>32</v>
      </c>
      <c r="H382" s="448">
        <v>46037</v>
      </c>
      <c r="I382" s="259" t="s">
        <v>32</v>
      </c>
      <c r="J382" s="448">
        <v>46037</v>
      </c>
      <c r="K382" s="259" t="s">
        <v>775</v>
      </c>
      <c r="L382" s="259" t="s">
        <v>32</v>
      </c>
      <c r="M382" s="259" t="s">
        <v>32</v>
      </c>
    </row>
    <row r="383">
      <c r="A383" s="449" t="s">
        <v>139</v>
      </c>
      <c r="B383" s="450"/>
      <c r="C383" s="449"/>
      <c r="D383" s="449"/>
      <c r="E383" s="449"/>
      <c r="F383" s="449"/>
      <c r="G383" s="449"/>
      <c r="H383" s="449"/>
      <c r="I383" s="449"/>
      <c r="J383" s="449"/>
      <c r="K383" s="449"/>
      <c r="L383" s="449"/>
      <c r="M383" s="449"/>
    </row>
    <row r="384" ht="27" customHeight="1">
      <c r="A384" s="433">
        <v>1</v>
      </c>
      <c r="B384" s="441" t="s">
        <v>729</v>
      </c>
      <c r="C384" s="441"/>
      <c r="D384" s="441"/>
      <c r="E384" s="441"/>
      <c r="F384" s="441"/>
      <c r="G384" s="441"/>
      <c r="H384" s="441"/>
      <c r="I384" s="441"/>
      <c r="J384" s="441"/>
      <c r="K384" s="441"/>
      <c r="L384" s="441"/>
      <c r="M384" s="441"/>
    </row>
    <row r="385" s="316" customFormat="1" ht="171" customHeight="1">
      <c r="A385" s="451" t="s">
        <v>129</v>
      </c>
      <c r="B385" s="432" t="s">
        <v>785</v>
      </c>
      <c r="C385" s="427" t="s">
        <v>107</v>
      </c>
      <c r="D385" s="434">
        <v>11</v>
      </c>
      <c r="E385" s="434">
        <v>11</v>
      </c>
      <c r="F385" s="434" t="s">
        <v>32</v>
      </c>
      <c r="G385" s="434">
        <v>11</v>
      </c>
      <c r="H385" s="434" t="s">
        <v>32</v>
      </c>
      <c r="I385" s="434" t="s">
        <v>32</v>
      </c>
      <c r="J385" s="434" t="s">
        <v>32</v>
      </c>
      <c r="K385" s="434" t="s">
        <v>734</v>
      </c>
      <c r="L385" s="434" t="s">
        <v>266</v>
      </c>
      <c r="M385" s="434" t="s">
        <v>32</v>
      </c>
    </row>
    <row r="386" ht="134" customHeight="1">
      <c r="A386" s="433" t="s">
        <v>523</v>
      </c>
      <c r="B386" s="435" t="s">
        <v>786</v>
      </c>
      <c r="C386" s="264" t="s">
        <v>32</v>
      </c>
      <c r="D386" s="264" t="s">
        <v>32</v>
      </c>
      <c r="E386" s="264" t="s">
        <v>32</v>
      </c>
      <c r="F386" s="264" t="s">
        <v>32</v>
      </c>
      <c r="G386" s="264" t="s">
        <v>32</v>
      </c>
      <c r="H386" s="436">
        <v>45772</v>
      </c>
      <c r="I386" s="264" t="s">
        <v>32</v>
      </c>
      <c r="J386" s="436">
        <v>45772</v>
      </c>
      <c r="K386" s="250" t="s">
        <v>734</v>
      </c>
      <c r="L386" s="264" t="s">
        <v>32</v>
      </c>
      <c r="M386" s="264" t="s">
        <v>32</v>
      </c>
    </row>
    <row r="387" ht="134" customHeight="1">
      <c r="A387" s="427" t="s">
        <v>524</v>
      </c>
      <c r="B387" s="437" t="s">
        <v>786</v>
      </c>
      <c r="C387" s="264" t="s">
        <v>32</v>
      </c>
      <c r="D387" s="264" t="s">
        <v>32</v>
      </c>
      <c r="E387" s="264" t="s">
        <v>32</v>
      </c>
      <c r="F387" s="264" t="s">
        <v>32</v>
      </c>
      <c r="G387" s="264" t="s">
        <v>32</v>
      </c>
      <c r="H387" s="438">
        <v>45863</v>
      </c>
      <c r="I387" s="264" t="s">
        <v>32</v>
      </c>
      <c r="J387" s="438">
        <v>45863</v>
      </c>
      <c r="K387" s="255" t="s">
        <v>734</v>
      </c>
      <c r="L387" s="264" t="s">
        <v>32</v>
      </c>
      <c r="M387" s="264" t="s">
        <v>32</v>
      </c>
    </row>
    <row r="388" ht="134" customHeight="1">
      <c r="A388" s="427" t="s">
        <v>525</v>
      </c>
      <c r="B388" s="437" t="s">
        <v>786</v>
      </c>
      <c r="C388" s="264" t="s">
        <v>32</v>
      </c>
      <c r="D388" s="264" t="s">
        <v>32</v>
      </c>
      <c r="E388" s="264" t="s">
        <v>32</v>
      </c>
      <c r="F388" s="264" t="s">
        <v>32</v>
      </c>
      <c r="G388" s="264" t="s">
        <v>32</v>
      </c>
      <c r="H388" s="438">
        <v>45955</v>
      </c>
      <c r="I388" s="264" t="s">
        <v>32</v>
      </c>
      <c r="J388" s="438">
        <v>45955</v>
      </c>
      <c r="K388" s="255" t="s">
        <v>734</v>
      </c>
      <c r="L388" s="264" t="s">
        <v>32</v>
      </c>
      <c r="M388" s="264" t="s">
        <v>32</v>
      </c>
    </row>
    <row r="389" ht="134" customHeight="1">
      <c r="A389" s="427" t="s">
        <v>527</v>
      </c>
      <c r="B389" s="437" t="s">
        <v>787</v>
      </c>
      <c r="C389" s="264" t="s">
        <v>32</v>
      </c>
      <c r="D389" s="264" t="s">
        <v>32</v>
      </c>
      <c r="E389" s="264" t="s">
        <v>32</v>
      </c>
      <c r="F389" s="264" t="s">
        <v>32</v>
      </c>
      <c r="G389" s="264" t="s">
        <v>32</v>
      </c>
      <c r="H389" s="438">
        <v>46047</v>
      </c>
      <c r="I389" s="264" t="s">
        <v>32</v>
      </c>
      <c r="J389" s="438">
        <v>46047</v>
      </c>
      <c r="K389" s="255" t="s">
        <v>734</v>
      </c>
      <c r="L389" s="264" t="s">
        <v>32</v>
      </c>
      <c r="M389" s="264" t="s">
        <v>32</v>
      </c>
    </row>
    <row r="390" ht="134" customHeight="1">
      <c r="A390" s="427" t="s">
        <v>528</v>
      </c>
      <c r="B390" s="437" t="s">
        <v>786</v>
      </c>
      <c r="C390" s="264" t="s">
        <v>32</v>
      </c>
      <c r="D390" s="264" t="s">
        <v>32</v>
      </c>
      <c r="E390" s="264" t="s">
        <v>32</v>
      </c>
      <c r="F390" s="264" t="s">
        <v>32</v>
      </c>
      <c r="G390" s="264" t="s">
        <v>32</v>
      </c>
      <c r="H390" s="438">
        <v>46137</v>
      </c>
      <c r="I390" s="264" t="s">
        <v>32</v>
      </c>
      <c r="J390" s="438">
        <v>46137</v>
      </c>
      <c r="K390" s="255" t="s">
        <v>734</v>
      </c>
      <c r="L390" s="264" t="s">
        <v>32</v>
      </c>
      <c r="M390" s="264" t="s">
        <v>32</v>
      </c>
    </row>
    <row r="391" ht="134" customHeight="1">
      <c r="A391" s="427" t="s">
        <v>530</v>
      </c>
      <c r="B391" s="437" t="s">
        <v>786</v>
      </c>
      <c r="C391" s="264" t="s">
        <v>32</v>
      </c>
      <c r="D391" s="264" t="s">
        <v>32</v>
      </c>
      <c r="E391" s="264" t="s">
        <v>32</v>
      </c>
      <c r="F391" s="264" t="s">
        <v>32</v>
      </c>
      <c r="G391" s="264" t="s">
        <v>32</v>
      </c>
      <c r="H391" s="438">
        <v>46228</v>
      </c>
      <c r="I391" s="264" t="s">
        <v>32</v>
      </c>
      <c r="J391" s="438">
        <v>46228</v>
      </c>
      <c r="K391" s="255" t="s">
        <v>734</v>
      </c>
      <c r="L391" s="264" t="s">
        <v>32</v>
      </c>
      <c r="M391" s="264" t="s">
        <v>32</v>
      </c>
    </row>
    <row r="392" ht="134" customHeight="1">
      <c r="A392" s="427" t="s">
        <v>531</v>
      </c>
      <c r="B392" s="437" t="s">
        <v>786</v>
      </c>
      <c r="C392" s="264" t="s">
        <v>32</v>
      </c>
      <c r="D392" s="264" t="s">
        <v>32</v>
      </c>
      <c r="E392" s="264" t="s">
        <v>32</v>
      </c>
      <c r="F392" s="264" t="s">
        <v>32</v>
      </c>
      <c r="G392" s="264" t="s">
        <v>32</v>
      </c>
      <c r="H392" s="438">
        <v>46320</v>
      </c>
      <c r="I392" s="264" t="s">
        <v>32</v>
      </c>
      <c r="J392" s="438">
        <v>46320</v>
      </c>
      <c r="K392" s="255" t="s">
        <v>734</v>
      </c>
      <c r="L392" s="264" t="s">
        <v>32</v>
      </c>
      <c r="M392" s="264" t="s">
        <v>32</v>
      </c>
    </row>
    <row r="393" ht="134" customHeight="1">
      <c r="A393" s="427" t="s">
        <v>533</v>
      </c>
      <c r="B393" s="437" t="s">
        <v>788</v>
      </c>
      <c r="C393" s="264" t="s">
        <v>32</v>
      </c>
      <c r="D393" s="264" t="s">
        <v>32</v>
      </c>
      <c r="E393" s="264" t="s">
        <v>32</v>
      </c>
      <c r="F393" s="264" t="s">
        <v>32</v>
      </c>
      <c r="G393" s="264" t="s">
        <v>32</v>
      </c>
      <c r="H393" s="438">
        <v>46412</v>
      </c>
      <c r="I393" s="264" t="s">
        <v>32</v>
      </c>
      <c r="J393" s="438">
        <v>46412</v>
      </c>
      <c r="K393" s="255" t="s">
        <v>734</v>
      </c>
      <c r="L393" s="264"/>
      <c r="M393" s="264"/>
    </row>
    <row r="394" s="316" customFormat="1" ht="134" customHeight="1">
      <c r="A394" s="431" t="s">
        <v>131</v>
      </c>
      <c r="B394" s="432" t="s">
        <v>789</v>
      </c>
      <c r="C394" s="433" t="s">
        <v>107</v>
      </c>
      <c r="D394" s="434">
        <v>20</v>
      </c>
      <c r="E394" s="434">
        <v>20</v>
      </c>
      <c r="F394" s="434" t="s">
        <v>32</v>
      </c>
      <c r="G394" s="434">
        <v>20</v>
      </c>
      <c r="H394" s="434" t="s">
        <v>32</v>
      </c>
      <c r="I394" s="434" t="s">
        <v>32</v>
      </c>
      <c r="J394" s="434" t="s">
        <v>32</v>
      </c>
      <c r="K394" s="433" t="s">
        <v>734</v>
      </c>
      <c r="L394" s="434" t="s">
        <v>266</v>
      </c>
      <c r="M394" s="434" t="s">
        <v>32</v>
      </c>
    </row>
    <row r="395" ht="134" customHeight="1">
      <c r="A395" s="433" t="s">
        <v>535</v>
      </c>
      <c r="B395" s="435" t="s">
        <v>790</v>
      </c>
      <c r="C395" s="264" t="s">
        <v>32</v>
      </c>
      <c r="D395" s="264" t="s">
        <v>32</v>
      </c>
      <c r="E395" s="264" t="s">
        <v>32</v>
      </c>
      <c r="F395" s="264" t="s">
        <v>32</v>
      </c>
      <c r="G395" s="264" t="s">
        <v>32</v>
      </c>
      <c r="H395" s="436">
        <v>45772</v>
      </c>
      <c r="I395" s="264" t="s">
        <v>32</v>
      </c>
      <c r="J395" s="436">
        <v>45772</v>
      </c>
      <c r="K395" s="250" t="s">
        <v>734</v>
      </c>
      <c r="L395" s="264" t="s">
        <v>32</v>
      </c>
      <c r="M395" s="264" t="s">
        <v>32</v>
      </c>
    </row>
    <row r="396" ht="134" customHeight="1">
      <c r="A396" s="427" t="s">
        <v>538</v>
      </c>
      <c r="B396" s="437" t="s">
        <v>790</v>
      </c>
      <c r="C396" s="264" t="s">
        <v>32</v>
      </c>
      <c r="D396" s="264" t="s">
        <v>32</v>
      </c>
      <c r="E396" s="264" t="s">
        <v>32</v>
      </c>
      <c r="F396" s="264" t="s">
        <v>32</v>
      </c>
      <c r="G396" s="264" t="s">
        <v>32</v>
      </c>
      <c r="H396" s="438">
        <v>45858</v>
      </c>
      <c r="I396" s="264" t="s">
        <v>32</v>
      </c>
      <c r="J396" s="438">
        <v>45858</v>
      </c>
      <c r="K396" s="255" t="s">
        <v>734</v>
      </c>
      <c r="L396" s="264" t="s">
        <v>32</v>
      </c>
      <c r="M396" s="264" t="s">
        <v>32</v>
      </c>
    </row>
    <row r="397" ht="134" customHeight="1">
      <c r="A397" s="427" t="s">
        <v>540</v>
      </c>
      <c r="B397" s="437" t="s">
        <v>790</v>
      </c>
      <c r="C397" s="264" t="s">
        <v>32</v>
      </c>
      <c r="D397" s="264" t="s">
        <v>32</v>
      </c>
      <c r="E397" s="264" t="s">
        <v>32</v>
      </c>
      <c r="F397" s="264" t="s">
        <v>32</v>
      </c>
      <c r="G397" s="264" t="s">
        <v>32</v>
      </c>
      <c r="H397" s="438">
        <v>45950</v>
      </c>
      <c r="I397" s="264" t="s">
        <v>32</v>
      </c>
      <c r="J397" s="438">
        <v>45950</v>
      </c>
      <c r="K397" s="255" t="s">
        <v>734</v>
      </c>
      <c r="L397" s="264" t="s">
        <v>32</v>
      </c>
      <c r="M397" s="264" t="s">
        <v>32</v>
      </c>
    </row>
    <row r="398" s="316" customFormat="1" ht="134" customHeight="1">
      <c r="A398" s="431" t="s">
        <v>544</v>
      </c>
      <c r="B398" s="432" t="s">
        <v>791</v>
      </c>
      <c r="C398" s="433" t="s">
        <v>107</v>
      </c>
      <c r="D398" s="434">
        <v>1</v>
      </c>
      <c r="E398" s="434">
        <v>1</v>
      </c>
      <c r="F398" s="434" t="s">
        <v>32</v>
      </c>
      <c r="G398" s="434">
        <v>1</v>
      </c>
      <c r="H398" s="434" t="s">
        <v>32</v>
      </c>
      <c r="I398" s="434" t="s">
        <v>32</v>
      </c>
      <c r="J398" s="434" t="s">
        <v>32</v>
      </c>
      <c r="K398" s="427" t="s">
        <v>734</v>
      </c>
      <c r="L398" s="434" t="s">
        <v>266</v>
      </c>
      <c r="M398" s="434" t="s">
        <v>32</v>
      </c>
    </row>
    <row r="399" ht="134" customHeight="1">
      <c r="A399" s="433" t="s">
        <v>546</v>
      </c>
      <c r="B399" s="435" t="s">
        <v>790</v>
      </c>
      <c r="C399" s="264" t="s">
        <v>32</v>
      </c>
      <c r="D399" s="264" t="s">
        <v>32</v>
      </c>
      <c r="E399" s="264" t="s">
        <v>32</v>
      </c>
      <c r="F399" s="264" t="s">
        <v>32</v>
      </c>
      <c r="G399" s="264" t="s">
        <v>32</v>
      </c>
      <c r="H399" s="436">
        <v>45772</v>
      </c>
      <c r="I399" s="264" t="s">
        <v>32</v>
      </c>
      <c r="J399" s="436">
        <v>45772</v>
      </c>
      <c r="K399" s="255" t="s">
        <v>734</v>
      </c>
      <c r="L399" s="264" t="s">
        <v>32</v>
      </c>
      <c r="M399" s="264" t="s">
        <v>32</v>
      </c>
    </row>
    <row r="400" ht="134" customHeight="1">
      <c r="A400" s="427" t="s">
        <v>548</v>
      </c>
      <c r="B400" s="437" t="s">
        <v>790</v>
      </c>
      <c r="C400" s="264" t="s">
        <v>32</v>
      </c>
      <c r="D400" s="264" t="s">
        <v>32</v>
      </c>
      <c r="E400" s="264" t="s">
        <v>32</v>
      </c>
      <c r="F400" s="264" t="s">
        <v>32</v>
      </c>
      <c r="G400" s="264" t="s">
        <v>32</v>
      </c>
      <c r="H400" s="438">
        <v>45858</v>
      </c>
      <c r="I400" s="264" t="s">
        <v>32</v>
      </c>
      <c r="J400" s="438">
        <v>45858</v>
      </c>
      <c r="K400" s="255" t="s">
        <v>734</v>
      </c>
      <c r="L400" s="264" t="s">
        <v>32</v>
      </c>
      <c r="M400" s="264" t="s">
        <v>32</v>
      </c>
    </row>
    <row r="401" ht="134" customHeight="1">
      <c r="A401" s="427" t="s">
        <v>551</v>
      </c>
      <c r="B401" s="437" t="s">
        <v>790</v>
      </c>
      <c r="C401" s="264" t="s">
        <v>32</v>
      </c>
      <c r="D401" s="264" t="s">
        <v>32</v>
      </c>
      <c r="E401" s="264" t="s">
        <v>32</v>
      </c>
      <c r="F401" s="264" t="s">
        <v>32</v>
      </c>
      <c r="G401" s="264" t="s">
        <v>32</v>
      </c>
      <c r="H401" s="438">
        <v>45950</v>
      </c>
      <c r="I401" s="264" t="s">
        <v>32</v>
      </c>
      <c r="J401" s="438">
        <v>45950</v>
      </c>
      <c r="K401" s="255" t="s">
        <v>734</v>
      </c>
      <c r="L401" s="264" t="s">
        <v>32</v>
      </c>
      <c r="M401" s="264" t="s">
        <v>32</v>
      </c>
    </row>
    <row r="402" ht="134" customHeight="1">
      <c r="A402" s="427" t="s">
        <v>553</v>
      </c>
      <c r="B402" s="437" t="s">
        <v>790</v>
      </c>
      <c r="C402" s="264" t="s">
        <v>32</v>
      </c>
      <c r="D402" s="264" t="s">
        <v>32</v>
      </c>
      <c r="E402" s="264" t="s">
        <v>32</v>
      </c>
      <c r="F402" s="264" t="s">
        <v>32</v>
      </c>
      <c r="G402" s="264" t="s">
        <v>32</v>
      </c>
      <c r="H402" s="438">
        <v>46042</v>
      </c>
      <c r="I402" s="264" t="s">
        <v>32</v>
      </c>
      <c r="J402" s="438">
        <v>46042</v>
      </c>
      <c r="K402" s="255" t="s">
        <v>734</v>
      </c>
      <c r="L402" s="264" t="s">
        <v>32</v>
      </c>
      <c r="M402" s="264" t="s">
        <v>32</v>
      </c>
    </row>
    <row r="403" ht="134" customHeight="1">
      <c r="A403" s="427" t="s">
        <v>792</v>
      </c>
      <c r="B403" s="437" t="s">
        <v>790</v>
      </c>
      <c r="C403" s="264" t="s">
        <v>32</v>
      </c>
      <c r="D403" s="264" t="s">
        <v>32</v>
      </c>
      <c r="E403" s="264" t="s">
        <v>32</v>
      </c>
      <c r="F403" s="264" t="s">
        <v>32</v>
      </c>
      <c r="G403" s="264" t="s">
        <v>32</v>
      </c>
      <c r="H403" s="438">
        <v>46132</v>
      </c>
      <c r="I403" s="264" t="s">
        <v>32</v>
      </c>
      <c r="J403" s="438">
        <v>46132</v>
      </c>
      <c r="K403" s="255" t="s">
        <v>734</v>
      </c>
      <c r="L403" s="264" t="s">
        <v>32</v>
      </c>
      <c r="M403" s="264" t="s">
        <v>32</v>
      </c>
    </row>
    <row r="404" ht="134" customHeight="1">
      <c r="A404" s="427" t="s">
        <v>793</v>
      </c>
      <c r="B404" s="437" t="s">
        <v>790</v>
      </c>
      <c r="C404" s="264" t="s">
        <v>32</v>
      </c>
      <c r="D404" s="264" t="s">
        <v>32</v>
      </c>
      <c r="E404" s="264" t="s">
        <v>32</v>
      </c>
      <c r="F404" s="264" t="s">
        <v>32</v>
      </c>
      <c r="G404" s="264" t="s">
        <v>32</v>
      </c>
      <c r="H404" s="438">
        <v>46223</v>
      </c>
      <c r="I404" s="264" t="s">
        <v>32</v>
      </c>
      <c r="J404" s="438">
        <v>46223</v>
      </c>
      <c r="K404" s="255" t="s">
        <v>734</v>
      </c>
      <c r="L404" s="264" t="s">
        <v>32</v>
      </c>
      <c r="M404" s="264" t="s">
        <v>32</v>
      </c>
    </row>
    <row r="405" ht="134" customHeight="1">
      <c r="A405" s="427" t="s">
        <v>794</v>
      </c>
      <c r="B405" s="437" t="s">
        <v>790</v>
      </c>
      <c r="C405" s="264" t="s">
        <v>32</v>
      </c>
      <c r="D405" s="264" t="s">
        <v>32</v>
      </c>
      <c r="E405" s="264" t="s">
        <v>32</v>
      </c>
      <c r="F405" s="264" t="s">
        <v>32</v>
      </c>
      <c r="G405" s="264" t="s">
        <v>32</v>
      </c>
      <c r="H405" s="438">
        <v>46315</v>
      </c>
      <c r="I405" s="264" t="s">
        <v>32</v>
      </c>
      <c r="J405" s="438">
        <v>46315</v>
      </c>
      <c r="K405" s="255" t="s">
        <v>734</v>
      </c>
      <c r="L405" s="264" t="s">
        <v>32</v>
      </c>
      <c r="M405" s="264" t="s">
        <v>32</v>
      </c>
    </row>
    <row r="406" ht="134" customHeight="1">
      <c r="A406" s="427" t="s">
        <v>795</v>
      </c>
      <c r="B406" s="437" t="s">
        <v>790</v>
      </c>
      <c r="C406" s="264" t="s">
        <v>32</v>
      </c>
      <c r="D406" s="264" t="s">
        <v>32</v>
      </c>
      <c r="E406" s="264" t="s">
        <v>32</v>
      </c>
      <c r="F406" s="264" t="s">
        <v>32</v>
      </c>
      <c r="G406" s="264" t="s">
        <v>32</v>
      </c>
      <c r="H406" s="438">
        <v>46388</v>
      </c>
      <c r="I406" s="264" t="s">
        <v>32</v>
      </c>
      <c r="J406" s="438">
        <v>46388</v>
      </c>
      <c r="K406" s="255" t="s">
        <v>734</v>
      </c>
      <c r="L406" s="264" t="s">
        <v>32</v>
      </c>
      <c r="M406" s="264" t="s">
        <v>32</v>
      </c>
    </row>
    <row r="407" s="316" customFormat="1" ht="134" customHeight="1">
      <c r="A407" s="427" t="s">
        <v>555</v>
      </c>
      <c r="B407" s="432" t="s">
        <v>796</v>
      </c>
      <c r="C407" s="433" t="s">
        <v>107</v>
      </c>
      <c r="D407" s="434">
        <v>1</v>
      </c>
      <c r="E407" s="434">
        <v>1</v>
      </c>
      <c r="F407" s="434" t="s">
        <v>32</v>
      </c>
      <c r="G407" s="434">
        <v>1</v>
      </c>
      <c r="H407" s="434" t="s">
        <v>32</v>
      </c>
      <c r="I407" s="434" t="s">
        <v>32</v>
      </c>
      <c r="J407" s="434" t="s">
        <v>32</v>
      </c>
      <c r="K407" s="427" t="s">
        <v>734</v>
      </c>
      <c r="L407" s="434" t="s">
        <v>266</v>
      </c>
      <c r="M407" s="434" t="s">
        <v>32</v>
      </c>
    </row>
    <row r="408" ht="134" customHeight="1">
      <c r="A408" s="433" t="s">
        <v>557</v>
      </c>
      <c r="B408" s="435" t="s">
        <v>790</v>
      </c>
      <c r="C408" s="264" t="s">
        <v>32</v>
      </c>
      <c r="D408" s="264" t="s">
        <v>32</v>
      </c>
      <c r="E408" s="264" t="s">
        <v>32</v>
      </c>
      <c r="F408" s="264" t="s">
        <v>32</v>
      </c>
      <c r="G408" s="264" t="s">
        <v>32</v>
      </c>
      <c r="H408" s="436">
        <v>45772</v>
      </c>
      <c r="I408" s="264" t="s">
        <v>32</v>
      </c>
      <c r="J408" s="436">
        <v>45772</v>
      </c>
      <c r="K408" s="255" t="s">
        <v>734</v>
      </c>
      <c r="L408" s="264" t="s">
        <v>32</v>
      </c>
      <c r="M408" s="264" t="s">
        <v>32</v>
      </c>
    </row>
    <row r="409" ht="134" customHeight="1">
      <c r="A409" s="427" t="s">
        <v>559</v>
      </c>
      <c r="B409" s="437" t="s">
        <v>790</v>
      </c>
      <c r="C409" s="264" t="s">
        <v>32</v>
      </c>
      <c r="D409" s="264" t="s">
        <v>32</v>
      </c>
      <c r="E409" s="264" t="s">
        <v>32</v>
      </c>
      <c r="F409" s="264" t="s">
        <v>32</v>
      </c>
      <c r="G409" s="264" t="s">
        <v>32</v>
      </c>
      <c r="H409" s="438">
        <v>45858</v>
      </c>
      <c r="I409" s="264" t="s">
        <v>32</v>
      </c>
      <c r="J409" s="438">
        <v>45858</v>
      </c>
      <c r="K409" s="255" t="s">
        <v>734</v>
      </c>
      <c r="L409" s="264" t="s">
        <v>32</v>
      </c>
      <c r="M409" s="264" t="s">
        <v>32</v>
      </c>
    </row>
    <row r="410" ht="134" customHeight="1">
      <c r="A410" s="427" t="s">
        <v>561</v>
      </c>
      <c r="B410" s="437" t="s">
        <v>790</v>
      </c>
      <c r="C410" s="264" t="s">
        <v>32</v>
      </c>
      <c r="D410" s="264" t="s">
        <v>32</v>
      </c>
      <c r="E410" s="264" t="s">
        <v>32</v>
      </c>
      <c r="F410" s="264" t="s">
        <v>32</v>
      </c>
      <c r="G410" s="264" t="s">
        <v>32</v>
      </c>
      <c r="H410" s="438">
        <v>45950</v>
      </c>
      <c r="I410" s="264" t="s">
        <v>32</v>
      </c>
      <c r="J410" s="438">
        <v>45950</v>
      </c>
      <c r="K410" s="255" t="s">
        <v>734</v>
      </c>
      <c r="L410" s="264" t="s">
        <v>32</v>
      </c>
      <c r="M410" s="264" t="s">
        <v>32</v>
      </c>
    </row>
    <row r="411" ht="134" customHeight="1">
      <c r="A411" s="427" t="s">
        <v>563</v>
      </c>
      <c r="B411" s="437" t="s">
        <v>790</v>
      </c>
      <c r="C411" s="264" t="s">
        <v>32</v>
      </c>
      <c r="D411" s="264" t="s">
        <v>32</v>
      </c>
      <c r="E411" s="264" t="s">
        <v>32</v>
      </c>
      <c r="F411" s="264" t="s">
        <v>32</v>
      </c>
      <c r="G411" s="264" t="s">
        <v>32</v>
      </c>
      <c r="H411" s="438">
        <v>46042</v>
      </c>
      <c r="I411" s="264" t="s">
        <v>32</v>
      </c>
      <c r="J411" s="438">
        <v>46042</v>
      </c>
      <c r="K411" s="255" t="s">
        <v>734</v>
      </c>
      <c r="L411" s="264" t="s">
        <v>32</v>
      </c>
      <c r="M411" s="264" t="s">
        <v>32</v>
      </c>
    </row>
    <row r="412" ht="134" customHeight="1">
      <c r="A412" s="427" t="s">
        <v>797</v>
      </c>
      <c r="B412" s="437" t="s">
        <v>790</v>
      </c>
      <c r="C412" s="264" t="s">
        <v>32</v>
      </c>
      <c r="D412" s="264" t="s">
        <v>32</v>
      </c>
      <c r="E412" s="264" t="s">
        <v>32</v>
      </c>
      <c r="F412" s="264" t="s">
        <v>32</v>
      </c>
      <c r="G412" s="264" t="s">
        <v>32</v>
      </c>
      <c r="H412" s="438">
        <v>46132</v>
      </c>
      <c r="I412" s="264" t="s">
        <v>32</v>
      </c>
      <c r="J412" s="438">
        <v>46132</v>
      </c>
      <c r="K412" s="255" t="s">
        <v>734</v>
      </c>
      <c r="L412" s="264" t="s">
        <v>32</v>
      </c>
      <c r="M412" s="264" t="s">
        <v>32</v>
      </c>
    </row>
    <row r="413" ht="134" customHeight="1">
      <c r="A413" s="427" t="s">
        <v>798</v>
      </c>
      <c r="B413" s="437" t="s">
        <v>790</v>
      </c>
      <c r="C413" s="264" t="s">
        <v>32</v>
      </c>
      <c r="D413" s="264" t="s">
        <v>32</v>
      </c>
      <c r="E413" s="264" t="s">
        <v>32</v>
      </c>
      <c r="F413" s="264" t="s">
        <v>32</v>
      </c>
      <c r="G413" s="264" t="s">
        <v>32</v>
      </c>
      <c r="H413" s="438">
        <v>46223</v>
      </c>
      <c r="I413" s="264" t="s">
        <v>32</v>
      </c>
      <c r="J413" s="438">
        <v>46223</v>
      </c>
      <c r="K413" s="255" t="s">
        <v>734</v>
      </c>
      <c r="L413" s="264" t="s">
        <v>32</v>
      </c>
      <c r="M413" s="264" t="s">
        <v>32</v>
      </c>
    </row>
    <row r="414" ht="134" customHeight="1">
      <c r="A414" s="427" t="s">
        <v>799</v>
      </c>
      <c r="B414" s="437" t="s">
        <v>800</v>
      </c>
      <c r="C414" s="264" t="s">
        <v>32</v>
      </c>
      <c r="D414" s="264" t="s">
        <v>32</v>
      </c>
      <c r="E414" s="264" t="s">
        <v>32</v>
      </c>
      <c r="F414" s="264" t="s">
        <v>32</v>
      </c>
      <c r="G414" s="264" t="s">
        <v>32</v>
      </c>
      <c r="H414" s="438">
        <v>46228</v>
      </c>
      <c r="I414" s="264" t="s">
        <v>32</v>
      </c>
      <c r="J414" s="438">
        <v>46228</v>
      </c>
      <c r="K414" s="255" t="s">
        <v>734</v>
      </c>
      <c r="L414" s="264" t="s">
        <v>32</v>
      </c>
      <c r="M414" s="264" t="s">
        <v>32</v>
      </c>
    </row>
    <row r="415" ht="134" customHeight="1">
      <c r="A415" s="427" t="s">
        <v>801</v>
      </c>
      <c r="B415" s="437" t="s">
        <v>790</v>
      </c>
      <c r="C415" s="264" t="s">
        <v>32</v>
      </c>
      <c r="D415" s="264" t="s">
        <v>32</v>
      </c>
      <c r="E415" s="264" t="s">
        <v>32</v>
      </c>
      <c r="F415" s="264" t="s">
        <v>32</v>
      </c>
      <c r="G415" s="264" t="s">
        <v>32</v>
      </c>
      <c r="H415" s="438">
        <v>46315</v>
      </c>
      <c r="I415" s="264" t="s">
        <v>32</v>
      </c>
      <c r="J415" s="438">
        <v>46315</v>
      </c>
      <c r="K415" s="255" t="s">
        <v>734</v>
      </c>
      <c r="L415" s="264" t="s">
        <v>32</v>
      </c>
      <c r="M415" s="264" t="s">
        <v>32</v>
      </c>
    </row>
    <row r="416" ht="134" customHeight="1">
      <c r="A416" s="427" t="s">
        <v>802</v>
      </c>
      <c r="B416" s="437" t="s">
        <v>790</v>
      </c>
      <c r="C416" s="264" t="s">
        <v>32</v>
      </c>
      <c r="D416" s="264" t="s">
        <v>32</v>
      </c>
      <c r="E416" s="264" t="s">
        <v>32</v>
      </c>
      <c r="F416" s="264" t="s">
        <v>32</v>
      </c>
      <c r="G416" s="264" t="s">
        <v>32</v>
      </c>
      <c r="H416" s="438">
        <v>46388</v>
      </c>
      <c r="I416" s="264" t="s">
        <v>32</v>
      </c>
      <c r="J416" s="438">
        <v>46388</v>
      </c>
      <c r="K416" s="255" t="s">
        <v>734</v>
      </c>
      <c r="L416" s="264" t="s">
        <v>32</v>
      </c>
      <c r="M416" s="264" t="s">
        <v>32</v>
      </c>
    </row>
    <row r="417" s="316" customFormat="1" ht="134" customHeight="1">
      <c r="A417" s="431" t="s">
        <v>565</v>
      </c>
      <c r="B417" s="432" t="s">
        <v>803</v>
      </c>
      <c r="C417" s="433" t="s">
        <v>107</v>
      </c>
      <c r="D417" s="434">
        <v>2</v>
      </c>
      <c r="E417" s="434">
        <v>2</v>
      </c>
      <c r="F417" s="434" t="s">
        <v>32</v>
      </c>
      <c r="G417" s="434">
        <v>2</v>
      </c>
      <c r="H417" s="434" t="s">
        <v>32</v>
      </c>
      <c r="I417" s="434" t="s">
        <v>32</v>
      </c>
      <c r="J417" s="434" t="s">
        <v>32</v>
      </c>
      <c r="K417" s="427" t="s">
        <v>734</v>
      </c>
      <c r="L417" s="434" t="s">
        <v>266</v>
      </c>
      <c r="M417" s="434" t="s">
        <v>32</v>
      </c>
    </row>
    <row r="418" ht="134" customHeight="1">
      <c r="A418" s="433" t="s">
        <v>568</v>
      </c>
      <c r="B418" s="435" t="s">
        <v>790</v>
      </c>
      <c r="C418" s="264" t="s">
        <v>32</v>
      </c>
      <c r="D418" s="264" t="s">
        <v>32</v>
      </c>
      <c r="E418" s="264" t="s">
        <v>32</v>
      </c>
      <c r="F418" s="264" t="s">
        <v>32</v>
      </c>
      <c r="G418" s="264" t="s">
        <v>32</v>
      </c>
      <c r="H418" s="436">
        <v>45772</v>
      </c>
      <c r="I418" s="264" t="s">
        <v>32</v>
      </c>
      <c r="J418" s="436">
        <v>45772</v>
      </c>
      <c r="K418" s="255" t="s">
        <v>734</v>
      </c>
      <c r="L418" s="264" t="s">
        <v>32</v>
      </c>
      <c r="M418" s="264" t="s">
        <v>32</v>
      </c>
    </row>
    <row r="419" ht="134" customHeight="1">
      <c r="A419" s="427" t="s">
        <v>569</v>
      </c>
      <c r="B419" s="437" t="s">
        <v>790</v>
      </c>
      <c r="C419" s="264" t="s">
        <v>32</v>
      </c>
      <c r="D419" s="264" t="s">
        <v>32</v>
      </c>
      <c r="E419" s="264" t="s">
        <v>32</v>
      </c>
      <c r="F419" s="264" t="s">
        <v>32</v>
      </c>
      <c r="G419" s="264" t="s">
        <v>32</v>
      </c>
      <c r="H419" s="438">
        <v>45858</v>
      </c>
      <c r="I419" s="264" t="s">
        <v>32</v>
      </c>
      <c r="J419" s="438">
        <v>45858</v>
      </c>
      <c r="K419" s="255" t="s">
        <v>734</v>
      </c>
      <c r="L419" s="264" t="s">
        <v>32</v>
      </c>
      <c r="M419" s="264" t="s">
        <v>32</v>
      </c>
    </row>
    <row r="420" ht="134" customHeight="1">
      <c r="A420" s="427" t="s">
        <v>570</v>
      </c>
      <c r="B420" s="437" t="s">
        <v>790</v>
      </c>
      <c r="C420" s="264" t="s">
        <v>32</v>
      </c>
      <c r="D420" s="264" t="s">
        <v>32</v>
      </c>
      <c r="E420" s="264" t="s">
        <v>32</v>
      </c>
      <c r="F420" s="264" t="s">
        <v>32</v>
      </c>
      <c r="G420" s="264" t="s">
        <v>32</v>
      </c>
      <c r="H420" s="438">
        <v>45950</v>
      </c>
      <c r="I420" s="264" t="s">
        <v>32</v>
      </c>
      <c r="J420" s="438">
        <v>45950</v>
      </c>
      <c r="K420" s="255" t="s">
        <v>734</v>
      </c>
      <c r="L420" s="264" t="s">
        <v>32</v>
      </c>
      <c r="M420" s="264" t="s">
        <v>32</v>
      </c>
    </row>
    <row r="421" ht="134" customHeight="1">
      <c r="A421" s="427" t="s">
        <v>571</v>
      </c>
      <c r="B421" s="437" t="s">
        <v>790</v>
      </c>
      <c r="C421" s="264" t="s">
        <v>32</v>
      </c>
      <c r="D421" s="264" t="s">
        <v>32</v>
      </c>
      <c r="E421" s="264" t="s">
        <v>32</v>
      </c>
      <c r="F421" s="264" t="s">
        <v>32</v>
      </c>
      <c r="G421" s="264" t="s">
        <v>32</v>
      </c>
      <c r="H421" s="438">
        <v>46042</v>
      </c>
      <c r="I421" s="264" t="s">
        <v>32</v>
      </c>
      <c r="J421" s="438">
        <v>46042</v>
      </c>
      <c r="K421" s="255" t="s">
        <v>734</v>
      </c>
      <c r="L421" s="264" t="s">
        <v>32</v>
      </c>
      <c r="M421" s="264" t="s">
        <v>32</v>
      </c>
    </row>
    <row r="422" ht="134" customHeight="1">
      <c r="A422" s="427" t="s">
        <v>572</v>
      </c>
      <c r="B422" s="437" t="s">
        <v>790</v>
      </c>
      <c r="C422" s="264" t="s">
        <v>32</v>
      </c>
      <c r="D422" s="264" t="s">
        <v>32</v>
      </c>
      <c r="E422" s="264" t="s">
        <v>32</v>
      </c>
      <c r="F422" s="264" t="s">
        <v>32</v>
      </c>
      <c r="G422" s="264" t="s">
        <v>32</v>
      </c>
      <c r="H422" s="438">
        <v>46132</v>
      </c>
      <c r="I422" s="264" t="s">
        <v>32</v>
      </c>
      <c r="J422" s="438">
        <v>46132</v>
      </c>
      <c r="K422" s="255" t="s">
        <v>734</v>
      </c>
      <c r="L422" s="264" t="s">
        <v>32</v>
      </c>
      <c r="M422" s="264" t="s">
        <v>32</v>
      </c>
    </row>
    <row r="423" ht="134" customHeight="1">
      <c r="A423" s="427" t="s">
        <v>573</v>
      </c>
      <c r="B423" s="437" t="s">
        <v>790</v>
      </c>
      <c r="C423" s="264" t="s">
        <v>32</v>
      </c>
      <c r="D423" s="264" t="s">
        <v>32</v>
      </c>
      <c r="E423" s="264" t="s">
        <v>32</v>
      </c>
      <c r="F423" s="264" t="s">
        <v>32</v>
      </c>
      <c r="G423" s="264" t="s">
        <v>32</v>
      </c>
      <c r="H423" s="438">
        <v>46223</v>
      </c>
      <c r="I423" s="264" t="s">
        <v>32</v>
      </c>
      <c r="J423" s="438">
        <v>46223</v>
      </c>
      <c r="K423" s="255" t="s">
        <v>734</v>
      </c>
      <c r="L423" s="264" t="s">
        <v>32</v>
      </c>
      <c r="M423" s="264" t="s">
        <v>32</v>
      </c>
    </row>
    <row r="424" ht="134" customHeight="1">
      <c r="A424" s="427" t="s">
        <v>574</v>
      </c>
      <c r="B424" s="437" t="s">
        <v>800</v>
      </c>
      <c r="C424" s="264" t="s">
        <v>32</v>
      </c>
      <c r="D424" s="264" t="s">
        <v>32</v>
      </c>
      <c r="E424" s="264" t="s">
        <v>32</v>
      </c>
      <c r="F424" s="264" t="s">
        <v>32</v>
      </c>
      <c r="G424" s="264" t="s">
        <v>32</v>
      </c>
      <c r="H424" s="438">
        <v>46228</v>
      </c>
      <c r="I424" s="264" t="s">
        <v>32</v>
      </c>
      <c r="J424" s="438">
        <v>46228</v>
      </c>
      <c r="K424" s="255" t="s">
        <v>734</v>
      </c>
      <c r="L424" s="264" t="s">
        <v>32</v>
      </c>
      <c r="M424" s="264" t="s">
        <v>32</v>
      </c>
    </row>
    <row r="425" ht="134" customHeight="1">
      <c r="A425" s="427" t="s">
        <v>575</v>
      </c>
      <c r="B425" s="437" t="s">
        <v>790</v>
      </c>
      <c r="C425" s="264" t="s">
        <v>32</v>
      </c>
      <c r="D425" s="264" t="s">
        <v>32</v>
      </c>
      <c r="E425" s="264" t="s">
        <v>32</v>
      </c>
      <c r="F425" s="264" t="s">
        <v>32</v>
      </c>
      <c r="G425" s="264" t="s">
        <v>32</v>
      </c>
      <c r="H425" s="438">
        <v>46315</v>
      </c>
      <c r="I425" s="264" t="s">
        <v>32</v>
      </c>
      <c r="J425" s="438">
        <v>46315</v>
      </c>
      <c r="K425" s="255" t="s">
        <v>734</v>
      </c>
      <c r="L425" s="264" t="s">
        <v>32</v>
      </c>
      <c r="M425" s="264" t="s">
        <v>32</v>
      </c>
    </row>
    <row r="426" ht="134" customHeight="1">
      <c r="A426" s="427" t="s">
        <v>802</v>
      </c>
      <c r="B426" s="437" t="s">
        <v>790</v>
      </c>
      <c r="C426" s="264" t="s">
        <v>32</v>
      </c>
      <c r="D426" s="264" t="s">
        <v>32</v>
      </c>
      <c r="E426" s="264" t="s">
        <v>32</v>
      </c>
      <c r="F426" s="264" t="s">
        <v>32</v>
      </c>
      <c r="G426" s="264" t="s">
        <v>32</v>
      </c>
      <c r="H426" s="438">
        <v>46388</v>
      </c>
      <c r="I426" s="264" t="s">
        <v>32</v>
      </c>
      <c r="J426" s="438">
        <v>46388</v>
      </c>
      <c r="K426" s="255" t="s">
        <v>734</v>
      </c>
      <c r="L426" s="264" t="s">
        <v>32</v>
      </c>
      <c r="M426" s="264" t="s">
        <v>32</v>
      </c>
    </row>
    <row r="427" s="316" customFormat="1" ht="134" customHeight="1">
      <c r="A427" s="431" t="s">
        <v>576</v>
      </c>
      <c r="B427" s="432" t="s">
        <v>804</v>
      </c>
      <c r="C427" s="433" t="s">
        <v>805</v>
      </c>
      <c r="D427" s="434">
        <v>1</v>
      </c>
      <c r="E427" s="434">
        <v>1</v>
      </c>
      <c r="F427" s="434" t="s">
        <v>32</v>
      </c>
      <c r="G427" s="434">
        <v>1</v>
      </c>
      <c r="H427" s="434" t="s">
        <v>32</v>
      </c>
      <c r="I427" s="434" t="s">
        <v>32</v>
      </c>
      <c r="J427" s="434" t="s">
        <v>32</v>
      </c>
      <c r="K427" s="427" t="s">
        <v>734</v>
      </c>
      <c r="L427" s="434" t="s">
        <v>266</v>
      </c>
      <c r="M427" s="434" t="s">
        <v>32</v>
      </c>
    </row>
    <row r="428" ht="134" customHeight="1">
      <c r="A428" s="433" t="s">
        <v>568</v>
      </c>
      <c r="B428" s="435" t="s">
        <v>800</v>
      </c>
      <c r="C428" s="264" t="s">
        <v>32</v>
      </c>
      <c r="D428" s="264" t="s">
        <v>32</v>
      </c>
      <c r="E428" s="264" t="s">
        <v>32</v>
      </c>
      <c r="F428" s="264" t="s">
        <v>32</v>
      </c>
      <c r="G428" s="264" t="s">
        <v>32</v>
      </c>
      <c r="H428" s="436">
        <v>45772</v>
      </c>
      <c r="I428" s="264" t="s">
        <v>32</v>
      </c>
      <c r="J428" s="436">
        <v>45772</v>
      </c>
      <c r="K428" s="255" t="s">
        <v>734</v>
      </c>
      <c r="L428" s="264" t="s">
        <v>32</v>
      </c>
      <c r="M428" s="264" t="s">
        <v>32</v>
      </c>
    </row>
    <row r="429" ht="134" customHeight="1">
      <c r="A429" s="427" t="s">
        <v>569</v>
      </c>
      <c r="B429" s="437" t="s">
        <v>800</v>
      </c>
      <c r="C429" s="264" t="s">
        <v>32</v>
      </c>
      <c r="D429" s="264" t="s">
        <v>32</v>
      </c>
      <c r="E429" s="264" t="s">
        <v>32</v>
      </c>
      <c r="F429" s="264" t="s">
        <v>32</v>
      </c>
      <c r="G429" s="264" t="s">
        <v>32</v>
      </c>
      <c r="H429" s="438">
        <v>45863</v>
      </c>
      <c r="I429" s="264" t="s">
        <v>32</v>
      </c>
      <c r="J429" s="438">
        <v>45863</v>
      </c>
      <c r="K429" s="255" t="s">
        <v>734</v>
      </c>
      <c r="L429" s="264" t="s">
        <v>32</v>
      </c>
      <c r="M429" s="264" t="s">
        <v>32</v>
      </c>
    </row>
    <row r="430" ht="134" customHeight="1">
      <c r="A430" s="427" t="s">
        <v>570</v>
      </c>
      <c r="B430" s="437" t="s">
        <v>800</v>
      </c>
      <c r="C430" s="264" t="s">
        <v>32</v>
      </c>
      <c r="D430" s="264" t="s">
        <v>32</v>
      </c>
      <c r="E430" s="264" t="s">
        <v>32</v>
      </c>
      <c r="F430" s="264" t="s">
        <v>32</v>
      </c>
      <c r="G430" s="264" t="s">
        <v>32</v>
      </c>
      <c r="H430" s="438">
        <v>45955</v>
      </c>
      <c r="I430" s="264" t="s">
        <v>32</v>
      </c>
      <c r="J430" s="438">
        <v>45955</v>
      </c>
      <c r="K430" s="255" t="s">
        <v>734</v>
      </c>
      <c r="L430" s="264" t="s">
        <v>32</v>
      </c>
      <c r="M430" s="264" t="s">
        <v>32</v>
      </c>
    </row>
    <row r="431" ht="134" customHeight="1">
      <c r="A431" s="427" t="s">
        <v>571</v>
      </c>
      <c r="B431" s="437" t="s">
        <v>806</v>
      </c>
      <c r="C431" s="264" t="s">
        <v>32</v>
      </c>
      <c r="D431" s="264" t="s">
        <v>32</v>
      </c>
      <c r="E431" s="264" t="s">
        <v>32</v>
      </c>
      <c r="F431" s="264" t="s">
        <v>32</v>
      </c>
      <c r="G431" s="264" t="s">
        <v>32</v>
      </c>
      <c r="H431" s="438">
        <v>46047</v>
      </c>
      <c r="I431" s="264" t="s">
        <v>32</v>
      </c>
      <c r="J431" s="438">
        <v>46047</v>
      </c>
      <c r="K431" s="255" t="s">
        <v>734</v>
      </c>
      <c r="L431" s="264" t="s">
        <v>32</v>
      </c>
      <c r="M431" s="264" t="s">
        <v>32</v>
      </c>
    </row>
    <row r="432" ht="134" customHeight="1">
      <c r="A432" s="427" t="s">
        <v>572</v>
      </c>
      <c r="B432" s="437" t="s">
        <v>800</v>
      </c>
      <c r="C432" s="264" t="s">
        <v>32</v>
      </c>
      <c r="D432" s="264" t="s">
        <v>32</v>
      </c>
      <c r="E432" s="264" t="s">
        <v>32</v>
      </c>
      <c r="F432" s="264" t="s">
        <v>32</v>
      </c>
      <c r="G432" s="264" t="s">
        <v>32</v>
      </c>
      <c r="H432" s="438">
        <v>46137</v>
      </c>
      <c r="I432" s="264" t="s">
        <v>32</v>
      </c>
      <c r="J432" s="438">
        <v>46137</v>
      </c>
      <c r="K432" s="255" t="s">
        <v>734</v>
      </c>
      <c r="L432" s="264" t="s">
        <v>32</v>
      </c>
      <c r="M432" s="264" t="s">
        <v>32</v>
      </c>
    </row>
    <row r="433" ht="134" customHeight="1">
      <c r="A433" s="427" t="s">
        <v>573</v>
      </c>
      <c r="B433" s="437" t="s">
        <v>800</v>
      </c>
      <c r="C433" s="264" t="s">
        <v>32</v>
      </c>
      <c r="D433" s="264" t="s">
        <v>32</v>
      </c>
      <c r="E433" s="264" t="s">
        <v>32</v>
      </c>
      <c r="F433" s="264" t="s">
        <v>32</v>
      </c>
      <c r="G433" s="264" t="s">
        <v>32</v>
      </c>
      <c r="H433" s="438">
        <v>46228</v>
      </c>
      <c r="I433" s="264" t="s">
        <v>32</v>
      </c>
      <c r="J433" s="438">
        <v>46228</v>
      </c>
      <c r="K433" s="255" t="s">
        <v>734</v>
      </c>
      <c r="L433" s="264" t="s">
        <v>32</v>
      </c>
      <c r="M433" s="264" t="s">
        <v>32</v>
      </c>
    </row>
    <row r="434" ht="134" customHeight="1">
      <c r="A434" s="427" t="s">
        <v>574</v>
      </c>
      <c r="B434" s="437" t="s">
        <v>800</v>
      </c>
      <c r="C434" s="264" t="s">
        <v>32</v>
      </c>
      <c r="D434" s="264" t="s">
        <v>32</v>
      </c>
      <c r="E434" s="264" t="s">
        <v>32</v>
      </c>
      <c r="F434" s="264" t="s">
        <v>32</v>
      </c>
      <c r="G434" s="264" t="s">
        <v>32</v>
      </c>
      <c r="H434" s="438">
        <v>46320</v>
      </c>
      <c r="I434" s="264" t="s">
        <v>32</v>
      </c>
      <c r="J434" s="438">
        <v>46320</v>
      </c>
      <c r="K434" s="255" t="s">
        <v>734</v>
      </c>
      <c r="L434" s="264" t="s">
        <v>32</v>
      </c>
      <c r="M434" s="264" t="s">
        <v>32</v>
      </c>
    </row>
    <row r="435" ht="134" customHeight="1">
      <c r="A435" s="427" t="s">
        <v>575</v>
      </c>
      <c r="B435" s="437" t="s">
        <v>806</v>
      </c>
      <c r="C435" s="264" t="s">
        <v>32</v>
      </c>
      <c r="D435" s="264" t="s">
        <v>32</v>
      </c>
      <c r="E435" s="264" t="s">
        <v>32</v>
      </c>
      <c r="F435" s="264" t="s">
        <v>32</v>
      </c>
      <c r="G435" s="264" t="s">
        <v>32</v>
      </c>
      <c r="H435" s="438">
        <v>46412</v>
      </c>
      <c r="I435" s="264"/>
      <c r="J435" s="438">
        <v>46412</v>
      </c>
      <c r="K435" s="255" t="s">
        <v>734</v>
      </c>
      <c r="L435" s="255" t="s">
        <v>32</v>
      </c>
      <c r="M435" s="264"/>
    </row>
    <row r="436" ht="15.75" customHeight="1">
      <c r="A436" s="452" t="s">
        <v>807</v>
      </c>
      <c r="B436" s="452"/>
      <c r="C436" s="452"/>
      <c r="D436" s="452"/>
      <c r="E436" s="452"/>
      <c r="F436" s="452"/>
      <c r="G436" s="452"/>
      <c r="H436" s="452"/>
      <c r="I436" s="452"/>
      <c r="J436" s="452"/>
      <c r="K436" s="452"/>
      <c r="L436" s="452"/>
      <c r="M436" s="452"/>
    </row>
    <row r="437" ht="15.75" customHeight="1">
      <c r="A437" s="452" t="s">
        <v>145</v>
      </c>
      <c r="B437" s="452"/>
      <c r="C437" s="452"/>
      <c r="D437" s="452"/>
      <c r="E437" s="452"/>
      <c r="F437" s="452"/>
      <c r="G437" s="452"/>
      <c r="H437" s="452"/>
      <c r="I437" s="452"/>
      <c r="J437" s="452"/>
      <c r="K437" s="452"/>
      <c r="L437" s="452"/>
      <c r="M437" s="452"/>
    </row>
    <row r="438" ht="25.5" customHeight="1">
      <c r="A438" s="269">
        <v>1</v>
      </c>
      <c r="B438" s="453" t="s">
        <v>808</v>
      </c>
      <c r="C438" s="453"/>
      <c r="D438" s="453"/>
      <c r="E438" s="453"/>
      <c r="F438" s="453"/>
      <c r="G438" s="453"/>
      <c r="H438" s="453"/>
      <c r="I438" s="453"/>
      <c r="J438" s="453"/>
      <c r="K438" s="453"/>
      <c r="L438" s="453"/>
      <c r="M438" s="453"/>
    </row>
    <row r="439" ht="145.5" customHeight="1">
      <c r="A439" s="454" t="s">
        <v>17</v>
      </c>
      <c r="B439" s="455" t="s">
        <v>809</v>
      </c>
      <c r="C439" s="456" t="s">
        <v>810</v>
      </c>
      <c r="D439" s="457">
        <v>5.7000000000000002</v>
      </c>
      <c r="E439" s="457">
        <v>5.7999999999999998</v>
      </c>
      <c r="F439" s="457"/>
      <c r="G439" s="457">
        <v>22.899999999999999</v>
      </c>
      <c r="H439" s="458"/>
      <c r="I439" s="458"/>
      <c r="J439" s="457"/>
      <c r="K439" s="457" t="s">
        <v>811</v>
      </c>
      <c r="L439" s="457" t="s">
        <v>812</v>
      </c>
      <c r="M439" s="457"/>
    </row>
    <row r="440" ht="92.25" customHeight="1">
      <c r="A440" s="459" t="s">
        <v>813</v>
      </c>
      <c r="B440" s="460" t="s">
        <v>814</v>
      </c>
      <c r="C440" s="269"/>
      <c r="D440" s="269"/>
      <c r="E440" s="269"/>
      <c r="F440" s="269"/>
      <c r="G440" s="269"/>
      <c r="H440" s="461">
        <v>45688</v>
      </c>
      <c r="I440" s="461">
        <v>45666</v>
      </c>
      <c r="J440" s="461"/>
      <c r="K440" s="462" t="s">
        <v>815</v>
      </c>
      <c r="L440" s="269" t="s">
        <v>816</v>
      </c>
      <c r="M440" s="462"/>
    </row>
    <row r="441" ht="190.5" customHeight="1">
      <c r="A441" s="458" t="s">
        <v>817</v>
      </c>
      <c r="B441" s="460" t="s">
        <v>818</v>
      </c>
      <c r="C441" s="462"/>
      <c r="D441" s="457"/>
      <c r="E441" s="269"/>
      <c r="F441" s="269"/>
      <c r="G441" s="269"/>
      <c r="H441" s="463">
        <v>45708</v>
      </c>
      <c r="I441" s="461">
        <v>45666</v>
      </c>
      <c r="J441" s="461"/>
      <c r="K441" s="462" t="s">
        <v>819</v>
      </c>
      <c r="L441" s="269" t="s">
        <v>820</v>
      </c>
      <c r="M441" s="269"/>
    </row>
    <row r="442" ht="92.25" customHeight="1">
      <c r="A442" s="461" t="s">
        <v>821</v>
      </c>
      <c r="B442" s="460" t="s">
        <v>822</v>
      </c>
      <c r="C442" s="269"/>
      <c r="D442" s="269"/>
      <c r="E442" s="269"/>
      <c r="F442" s="269"/>
      <c r="G442" s="269"/>
      <c r="H442" s="463">
        <v>46016</v>
      </c>
      <c r="I442" s="457"/>
      <c r="J442" s="461">
        <v>46016</v>
      </c>
      <c r="K442" s="462" t="s">
        <v>823</v>
      </c>
      <c r="L442" s="269"/>
      <c r="M442" s="269"/>
    </row>
    <row r="443" ht="92.25" customHeight="1">
      <c r="A443" s="461" t="s">
        <v>824</v>
      </c>
      <c r="B443" s="460" t="s">
        <v>825</v>
      </c>
      <c r="C443" s="269"/>
      <c r="D443" s="269"/>
      <c r="E443" s="269"/>
      <c r="F443" s="269"/>
      <c r="G443" s="269"/>
      <c r="H443" s="461">
        <v>46073</v>
      </c>
      <c r="I443" s="269"/>
      <c r="J443" s="461">
        <v>46073</v>
      </c>
      <c r="K443" s="462" t="s">
        <v>823</v>
      </c>
      <c r="L443" s="269"/>
      <c r="M443" s="269"/>
    </row>
    <row r="444" ht="92.25" customHeight="1">
      <c r="A444" s="461" t="s">
        <v>129</v>
      </c>
      <c r="B444" s="455" t="s">
        <v>826</v>
      </c>
      <c r="C444" s="269" t="s">
        <v>827</v>
      </c>
      <c r="D444" s="269">
        <v>0.025000000000000001</v>
      </c>
      <c r="E444" s="269">
        <v>0.025000000000000001</v>
      </c>
      <c r="F444" s="269"/>
      <c r="G444" s="269">
        <v>1.2</v>
      </c>
      <c r="H444" s="461"/>
      <c r="I444" s="269"/>
      <c r="J444" s="461"/>
      <c r="K444" s="462" t="s">
        <v>811</v>
      </c>
      <c r="L444" s="271" t="s">
        <v>828</v>
      </c>
      <c r="M444" s="269"/>
    </row>
    <row r="445" ht="92.25" customHeight="1">
      <c r="A445" s="461" t="s">
        <v>829</v>
      </c>
      <c r="B445" s="460" t="s">
        <v>830</v>
      </c>
      <c r="C445" s="269"/>
      <c r="D445" s="269"/>
      <c r="E445" s="269"/>
      <c r="F445" s="269"/>
      <c r="G445" s="269"/>
      <c r="H445" s="461">
        <v>45689</v>
      </c>
      <c r="I445" s="461">
        <v>45666</v>
      </c>
      <c r="J445" s="461"/>
      <c r="K445" s="462" t="s">
        <v>831</v>
      </c>
      <c r="L445" s="269" t="s">
        <v>832</v>
      </c>
      <c r="M445" s="269"/>
    </row>
    <row r="446" ht="92.25" customHeight="1">
      <c r="A446" s="461" t="s">
        <v>833</v>
      </c>
      <c r="B446" s="460" t="s">
        <v>834</v>
      </c>
      <c r="C446" s="269"/>
      <c r="D446" s="269"/>
      <c r="E446" s="269"/>
      <c r="F446" s="269"/>
      <c r="G446" s="269"/>
      <c r="H446" s="461">
        <v>46021</v>
      </c>
      <c r="I446" s="461">
        <v>45699</v>
      </c>
      <c r="J446" s="461"/>
      <c r="K446" s="462" t="s">
        <v>831</v>
      </c>
      <c r="L446" s="269" t="s">
        <v>835</v>
      </c>
      <c r="M446" s="269"/>
    </row>
    <row r="447" ht="92.25" customHeight="1">
      <c r="A447" s="461" t="s">
        <v>836</v>
      </c>
      <c r="B447" s="460" t="s">
        <v>837</v>
      </c>
      <c r="C447" s="269"/>
      <c r="D447" s="269"/>
      <c r="E447" s="269"/>
      <c r="F447" s="269"/>
      <c r="G447" s="269"/>
      <c r="H447" s="461">
        <v>46021</v>
      </c>
      <c r="I447" s="461" t="s">
        <v>838</v>
      </c>
      <c r="J447" s="461"/>
      <c r="K447" s="462" t="s">
        <v>839</v>
      </c>
      <c r="L447" s="271" t="s">
        <v>840</v>
      </c>
      <c r="M447" s="269"/>
    </row>
    <row r="448" ht="92.25" customHeight="1">
      <c r="A448" s="461" t="s">
        <v>841</v>
      </c>
      <c r="B448" s="460" t="s">
        <v>842</v>
      </c>
      <c r="C448" s="269"/>
      <c r="D448" s="269"/>
      <c r="E448" s="269"/>
      <c r="F448" s="457"/>
      <c r="G448" s="269">
        <v>1.2</v>
      </c>
      <c r="H448" s="461">
        <v>46021</v>
      </c>
      <c r="I448" s="461">
        <v>45712</v>
      </c>
      <c r="J448" s="461"/>
      <c r="K448" s="462" t="s">
        <v>839</v>
      </c>
      <c r="L448" s="269" t="s">
        <v>843</v>
      </c>
      <c r="M448" s="462"/>
    </row>
    <row r="449" ht="15.75" customHeight="1">
      <c r="A449" s="464" t="s">
        <v>152</v>
      </c>
      <c r="B449" s="464"/>
      <c r="C449" s="464"/>
      <c r="D449" s="464"/>
      <c r="E449" s="464"/>
      <c r="F449" s="464"/>
      <c r="G449" s="464"/>
      <c r="H449" s="464"/>
      <c r="I449" s="464"/>
      <c r="J449" s="464"/>
      <c r="K449" s="464"/>
      <c r="L449" s="464"/>
      <c r="M449" s="464"/>
    </row>
    <row r="450" ht="34.5" customHeight="1">
      <c r="A450" s="279">
        <v>1</v>
      </c>
      <c r="B450" s="465" t="s">
        <v>808</v>
      </c>
      <c r="C450" s="465"/>
      <c r="D450" s="465"/>
      <c r="E450" s="465"/>
      <c r="F450" s="465"/>
      <c r="G450" s="465"/>
      <c r="H450" s="465"/>
      <c r="I450" s="465"/>
      <c r="J450" s="465"/>
      <c r="K450" s="465"/>
      <c r="L450" s="465"/>
      <c r="M450" s="465"/>
    </row>
    <row r="451" s="316" customFormat="1" ht="214.5" customHeight="1">
      <c r="A451" s="466" t="s">
        <v>161</v>
      </c>
      <c r="B451" s="280" t="s">
        <v>844</v>
      </c>
      <c r="C451" s="467" t="s">
        <v>810</v>
      </c>
      <c r="D451" s="467">
        <v>0.41999999999999998</v>
      </c>
      <c r="E451" s="467">
        <v>0.44</v>
      </c>
      <c r="F451" s="467"/>
      <c r="G451" s="467">
        <v>1.6000000000000001</v>
      </c>
      <c r="H451" s="468"/>
      <c r="I451" s="468"/>
      <c r="J451" s="467"/>
      <c r="K451" s="467" t="s">
        <v>845</v>
      </c>
      <c r="L451" s="467" t="s">
        <v>812</v>
      </c>
      <c r="M451" s="467"/>
    </row>
    <row r="452" ht="263.25" customHeight="1">
      <c r="A452" s="469" t="s">
        <v>813</v>
      </c>
      <c r="B452" s="281" t="s">
        <v>846</v>
      </c>
      <c r="C452" s="279"/>
      <c r="D452" s="279"/>
      <c r="E452" s="279"/>
      <c r="F452" s="279"/>
      <c r="G452" s="279"/>
      <c r="H452" s="470">
        <v>45688</v>
      </c>
      <c r="I452" s="470">
        <v>45666</v>
      </c>
      <c r="J452" s="470"/>
      <c r="K452" s="279" t="s">
        <v>847</v>
      </c>
      <c r="L452" s="279" t="s">
        <v>848</v>
      </c>
      <c r="M452" s="471"/>
    </row>
    <row r="453" ht="137.25" customHeight="1">
      <c r="A453" s="470" t="s">
        <v>817</v>
      </c>
      <c r="B453" s="281" t="s">
        <v>849</v>
      </c>
      <c r="C453" s="279" t="s">
        <v>850</v>
      </c>
      <c r="D453" s="467"/>
      <c r="E453" s="279"/>
      <c r="F453" s="279"/>
      <c r="G453" s="279"/>
      <c r="H453" s="470">
        <v>45708</v>
      </c>
      <c r="I453" s="470">
        <v>45666</v>
      </c>
      <c r="J453" s="470"/>
      <c r="K453" s="279" t="s">
        <v>851</v>
      </c>
      <c r="L453" s="279" t="s">
        <v>852</v>
      </c>
      <c r="M453" s="279"/>
    </row>
    <row r="454" ht="98.25" customHeight="1">
      <c r="A454" s="470" t="s">
        <v>821</v>
      </c>
      <c r="B454" s="281" t="s">
        <v>853</v>
      </c>
      <c r="C454" s="279"/>
      <c r="D454" s="279"/>
      <c r="E454" s="279"/>
      <c r="F454" s="279"/>
      <c r="G454" s="279"/>
      <c r="H454" s="470">
        <v>46016</v>
      </c>
      <c r="I454" s="467"/>
      <c r="J454" s="470">
        <v>46016</v>
      </c>
      <c r="K454" s="279" t="s">
        <v>854</v>
      </c>
      <c r="L454" s="279"/>
      <c r="M454" s="279"/>
    </row>
    <row r="455" ht="219.75" customHeight="1">
      <c r="A455" s="470" t="s">
        <v>824</v>
      </c>
      <c r="B455" s="281" t="s">
        <v>855</v>
      </c>
      <c r="C455" s="279"/>
      <c r="D455" s="279"/>
      <c r="E455" s="279"/>
      <c r="F455" s="279"/>
      <c r="G455" s="279"/>
      <c r="H455" s="470">
        <v>46073</v>
      </c>
      <c r="I455" s="279"/>
      <c r="J455" s="470">
        <v>46073</v>
      </c>
      <c r="K455" s="279" t="s">
        <v>856</v>
      </c>
      <c r="L455" s="279"/>
      <c r="M455" s="279"/>
    </row>
    <row r="456" ht="15.75" customHeight="1">
      <c r="A456" s="472" t="s">
        <v>156</v>
      </c>
      <c r="B456" s="473"/>
      <c r="C456" s="473"/>
      <c r="D456" s="473"/>
      <c r="E456" s="473"/>
      <c r="F456" s="473"/>
      <c r="G456" s="473"/>
      <c r="H456" s="473"/>
      <c r="I456" s="473"/>
      <c r="J456" s="473"/>
      <c r="K456" s="473"/>
      <c r="L456" s="473"/>
      <c r="M456" s="474"/>
    </row>
    <row r="457" s="475" customFormat="1" ht="31.5" customHeight="1">
      <c r="A457" s="467">
        <v>1</v>
      </c>
      <c r="B457" s="465" t="s">
        <v>857</v>
      </c>
      <c r="C457" s="465"/>
      <c r="D457" s="465"/>
      <c r="E457" s="465"/>
      <c r="F457" s="465"/>
      <c r="G457" s="465"/>
      <c r="H457" s="465"/>
      <c r="I457" s="465"/>
      <c r="J457" s="465"/>
      <c r="K457" s="465"/>
      <c r="L457" s="465"/>
      <c r="M457" s="465"/>
    </row>
    <row r="458" ht="115.5" customHeight="1">
      <c r="A458" s="476" t="s">
        <v>858</v>
      </c>
      <c r="B458" s="477" t="s">
        <v>859</v>
      </c>
      <c r="C458" s="478" t="s">
        <v>860</v>
      </c>
      <c r="D458" s="279">
        <v>16.039999999999999</v>
      </c>
      <c r="E458" s="279">
        <v>16.239999999999998</v>
      </c>
      <c r="F458" s="279"/>
      <c r="G458" s="279">
        <v>65.200000000000003</v>
      </c>
      <c r="H458" s="470"/>
      <c r="I458" s="470"/>
      <c r="J458" s="279"/>
      <c r="K458" s="279" t="s">
        <v>845</v>
      </c>
      <c r="L458" s="279" t="s">
        <v>812</v>
      </c>
      <c r="M458" s="279"/>
    </row>
    <row r="459" ht="199.5" customHeight="1">
      <c r="A459" s="469" t="s">
        <v>813</v>
      </c>
      <c r="B459" s="479" t="s">
        <v>861</v>
      </c>
      <c r="C459" s="279"/>
      <c r="D459" s="279"/>
      <c r="E459" s="279"/>
      <c r="F459" s="279"/>
      <c r="G459" s="279"/>
      <c r="H459" s="470">
        <v>45688</v>
      </c>
      <c r="I459" s="470">
        <v>45666</v>
      </c>
      <c r="J459" s="470"/>
      <c r="K459" s="279" t="s">
        <v>847</v>
      </c>
      <c r="L459" s="279" t="s">
        <v>862</v>
      </c>
      <c r="M459" s="471"/>
    </row>
    <row r="460" ht="143.25" customHeight="1">
      <c r="A460" s="470" t="s">
        <v>817</v>
      </c>
      <c r="B460" s="479" t="s">
        <v>863</v>
      </c>
      <c r="C460" s="471" t="s">
        <v>850</v>
      </c>
      <c r="D460" s="467"/>
      <c r="E460" s="279"/>
      <c r="F460" s="279"/>
      <c r="G460" s="279"/>
      <c r="H460" s="480">
        <v>45708</v>
      </c>
      <c r="I460" s="470">
        <v>45666</v>
      </c>
      <c r="J460" s="470"/>
      <c r="K460" s="279" t="s">
        <v>851</v>
      </c>
      <c r="L460" s="279" t="s">
        <v>864</v>
      </c>
      <c r="M460" s="279"/>
    </row>
    <row r="461" ht="125.25" customHeight="1">
      <c r="A461" s="470" t="s">
        <v>821</v>
      </c>
      <c r="B461" s="479" t="s">
        <v>865</v>
      </c>
      <c r="C461" s="279"/>
      <c r="D461" s="279"/>
      <c r="E461" s="279"/>
      <c r="F461" s="279"/>
      <c r="G461" s="279"/>
      <c r="H461" s="480">
        <v>46016</v>
      </c>
      <c r="I461" s="467"/>
      <c r="J461" s="470">
        <v>46016</v>
      </c>
      <c r="K461" s="279" t="s">
        <v>866</v>
      </c>
      <c r="L461" s="279"/>
      <c r="M461" s="279"/>
    </row>
    <row r="462" ht="105" customHeight="1">
      <c r="A462" s="470" t="s">
        <v>824</v>
      </c>
      <c r="B462" s="479" t="s">
        <v>867</v>
      </c>
      <c r="C462" s="279"/>
      <c r="D462" s="279"/>
      <c r="E462" s="279"/>
      <c r="F462" s="279"/>
      <c r="G462" s="279"/>
      <c r="H462" s="470">
        <v>46073</v>
      </c>
      <c r="I462" s="279"/>
      <c r="J462" s="470">
        <v>46073</v>
      </c>
      <c r="K462" s="279" t="s">
        <v>868</v>
      </c>
      <c r="L462" s="279"/>
      <c r="M462" s="279"/>
    </row>
    <row r="463" ht="15.75" customHeight="1">
      <c r="A463" s="481" t="s">
        <v>337</v>
      </c>
      <c r="B463" s="481"/>
      <c r="C463" s="481"/>
      <c r="D463" s="481"/>
      <c r="E463" s="481"/>
      <c r="F463" s="481"/>
      <c r="G463" s="481"/>
      <c r="H463" s="481"/>
      <c r="I463" s="481"/>
      <c r="J463" s="481"/>
      <c r="K463" s="481"/>
      <c r="L463" s="481"/>
      <c r="M463" s="481"/>
    </row>
    <row r="464" ht="33.75" customHeight="1">
      <c r="A464" s="467">
        <v>1</v>
      </c>
      <c r="B464" s="482" t="s">
        <v>869</v>
      </c>
      <c r="C464" s="482"/>
      <c r="D464" s="482"/>
      <c r="E464" s="482"/>
      <c r="F464" s="482"/>
      <c r="G464" s="482"/>
      <c r="H464" s="482"/>
      <c r="I464" s="482"/>
      <c r="J464" s="482"/>
      <c r="K464" s="482"/>
      <c r="L464" s="482"/>
      <c r="M464" s="482"/>
      <c r="N464" s="302"/>
      <c r="O464" s="302"/>
    </row>
    <row r="465" s="316" customFormat="1" ht="209.25" customHeight="1">
      <c r="A465" s="466" t="s">
        <v>161</v>
      </c>
      <c r="B465" s="477" t="s">
        <v>870</v>
      </c>
      <c r="C465" s="483" t="s">
        <v>810</v>
      </c>
      <c r="D465" s="467">
        <v>0.62</v>
      </c>
      <c r="E465" s="467">
        <v>0.65000000000000002</v>
      </c>
      <c r="F465" s="467"/>
      <c r="G465" s="467">
        <v>2.3999999999999999</v>
      </c>
      <c r="H465" s="468"/>
      <c r="I465" s="468"/>
      <c r="J465" s="467"/>
      <c r="K465" s="467" t="s">
        <v>845</v>
      </c>
      <c r="L465" s="467" t="s">
        <v>812</v>
      </c>
      <c r="M465" s="467"/>
      <c r="N465" s="316"/>
      <c r="O465" s="316"/>
    </row>
    <row r="466" s="316" customFormat="1" ht="209.25" customHeight="1">
      <c r="A466" s="466" t="s">
        <v>871</v>
      </c>
      <c r="B466" s="477" t="s">
        <v>872</v>
      </c>
      <c r="C466" s="483" t="s">
        <v>873</v>
      </c>
      <c r="D466" s="467">
        <v>7</v>
      </c>
      <c r="E466" s="467">
        <v>7</v>
      </c>
      <c r="F466" s="467"/>
      <c r="G466" s="467">
        <v>7</v>
      </c>
      <c r="H466" s="468"/>
      <c r="I466" s="468"/>
      <c r="J466" s="467"/>
      <c r="K466" s="467" t="s">
        <v>845</v>
      </c>
      <c r="L466" s="467" t="s">
        <v>812</v>
      </c>
      <c r="M466" s="467"/>
      <c r="N466" s="316"/>
      <c r="O466" s="316"/>
    </row>
    <row r="467" ht="209.25" customHeight="1">
      <c r="A467" s="469" t="s">
        <v>813</v>
      </c>
      <c r="B467" s="479" t="s">
        <v>874</v>
      </c>
      <c r="C467" s="279"/>
      <c r="D467" s="279"/>
      <c r="E467" s="279"/>
      <c r="F467" s="279"/>
      <c r="G467" s="279"/>
      <c r="H467" s="470">
        <v>45688</v>
      </c>
      <c r="I467" s="470">
        <v>45666</v>
      </c>
      <c r="J467" s="470"/>
      <c r="K467" s="279" t="s">
        <v>847</v>
      </c>
      <c r="L467" s="279" t="s">
        <v>862</v>
      </c>
      <c r="M467" s="279"/>
      <c r="N467" s="302"/>
      <c r="O467" s="302"/>
    </row>
    <row r="468" ht="209.25" customHeight="1">
      <c r="A468" s="470" t="s">
        <v>817</v>
      </c>
      <c r="B468" s="479" t="s">
        <v>875</v>
      </c>
      <c r="C468" s="279" t="s">
        <v>850</v>
      </c>
      <c r="D468" s="467"/>
      <c r="E468" s="279"/>
      <c r="F468" s="279"/>
      <c r="G468" s="279"/>
      <c r="H468" s="480">
        <v>45708</v>
      </c>
      <c r="I468" s="470">
        <v>45666</v>
      </c>
      <c r="J468" s="470"/>
      <c r="K468" s="279" t="s">
        <v>851</v>
      </c>
      <c r="L468" s="279" t="s">
        <v>864</v>
      </c>
      <c r="M468" s="279"/>
      <c r="N468" s="302"/>
      <c r="O468" s="302"/>
    </row>
    <row r="469" ht="209.25" customHeight="1">
      <c r="A469" s="470" t="s">
        <v>821</v>
      </c>
      <c r="B469" s="479" t="s">
        <v>876</v>
      </c>
      <c r="C469" s="279"/>
      <c r="D469" s="279"/>
      <c r="E469" s="279"/>
      <c r="F469" s="279"/>
      <c r="G469" s="279"/>
      <c r="H469" s="480">
        <v>46016</v>
      </c>
      <c r="I469" s="467"/>
      <c r="J469" s="470">
        <v>46016</v>
      </c>
      <c r="K469" s="279" t="s">
        <v>877</v>
      </c>
      <c r="L469" s="279"/>
      <c r="M469" s="279"/>
      <c r="N469" s="302"/>
      <c r="O469" s="302"/>
    </row>
    <row r="470" ht="209.25" customHeight="1">
      <c r="A470" s="470" t="s">
        <v>824</v>
      </c>
      <c r="B470" s="479" t="s">
        <v>878</v>
      </c>
      <c r="C470" s="279"/>
      <c r="D470" s="279"/>
      <c r="E470" s="279"/>
      <c r="F470" s="279"/>
      <c r="G470" s="279"/>
      <c r="H470" s="470">
        <v>46073</v>
      </c>
      <c r="I470" s="279"/>
      <c r="J470" s="470">
        <v>46073</v>
      </c>
      <c r="K470" s="279" t="s">
        <v>879</v>
      </c>
      <c r="L470" s="279"/>
      <c r="M470" s="279"/>
      <c r="N470" s="302"/>
      <c r="O470" s="302"/>
    </row>
    <row r="471" ht="15.75" customHeight="1">
      <c r="A471" s="484" t="s">
        <v>166</v>
      </c>
      <c r="B471" s="484"/>
      <c r="C471" s="484"/>
      <c r="D471" s="484"/>
      <c r="E471" s="484"/>
      <c r="F471" s="484"/>
      <c r="G471" s="484"/>
      <c r="H471" s="484"/>
      <c r="I471" s="484"/>
      <c r="J471" s="484"/>
      <c r="K471" s="484"/>
      <c r="L471" s="484"/>
      <c r="M471" s="484"/>
      <c r="N471" s="302"/>
      <c r="O471" s="302"/>
    </row>
    <row r="472" ht="37.5" customHeight="1">
      <c r="A472" s="279">
        <v>1</v>
      </c>
      <c r="B472" s="482" t="s">
        <v>880</v>
      </c>
      <c r="C472" s="482"/>
      <c r="D472" s="482"/>
      <c r="E472" s="482"/>
      <c r="F472" s="482"/>
      <c r="G472" s="482"/>
      <c r="H472" s="482"/>
      <c r="I472" s="482"/>
      <c r="J472" s="482"/>
      <c r="K472" s="482"/>
      <c r="L472" s="482"/>
      <c r="M472" s="482"/>
      <c r="N472" s="302"/>
      <c r="O472" s="302"/>
    </row>
    <row r="473" s="316" customFormat="1" ht="247.5" customHeight="1">
      <c r="A473" s="466" t="s">
        <v>161</v>
      </c>
      <c r="B473" s="477" t="s">
        <v>881</v>
      </c>
      <c r="C473" s="467" t="s">
        <v>45</v>
      </c>
      <c r="D473" s="467">
        <v>0</v>
      </c>
      <c r="E473" s="467">
        <v>0</v>
      </c>
      <c r="F473" s="467"/>
      <c r="G473" s="467">
        <v>1</v>
      </c>
      <c r="H473" s="468"/>
      <c r="I473" s="468"/>
      <c r="J473" s="467"/>
      <c r="K473" s="467"/>
      <c r="L473" s="467"/>
      <c r="M473" s="467" t="s">
        <v>171</v>
      </c>
      <c r="N473" s="316"/>
      <c r="O473" s="316"/>
    </row>
    <row r="474" ht="199.5" customHeight="1">
      <c r="A474" s="469" t="s">
        <v>813</v>
      </c>
      <c r="B474" s="479" t="s">
        <v>882</v>
      </c>
      <c r="C474" s="279"/>
      <c r="D474" s="279"/>
      <c r="E474" s="279"/>
      <c r="F474" s="279"/>
      <c r="G474" s="279"/>
      <c r="H474" s="470">
        <v>45689</v>
      </c>
      <c r="I474" s="470"/>
      <c r="J474" s="470">
        <v>45992</v>
      </c>
      <c r="K474" s="279" t="s">
        <v>831</v>
      </c>
      <c r="L474" s="279"/>
      <c r="M474" s="279"/>
      <c r="N474" s="302"/>
      <c r="O474" s="302"/>
    </row>
    <row r="475" ht="199.5" customHeight="1">
      <c r="A475" s="470" t="s">
        <v>817</v>
      </c>
      <c r="B475" s="479" t="s">
        <v>883</v>
      </c>
      <c r="C475" s="279" t="s">
        <v>850</v>
      </c>
      <c r="D475" s="467"/>
      <c r="E475" s="279"/>
      <c r="F475" s="279"/>
      <c r="G475" s="279"/>
      <c r="H475" s="470">
        <v>46021</v>
      </c>
      <c r="I475" s="470"/>
      <c r="J475" s="470">
        <v>46021</v>
      </c>
      <c r="K475" s="279" t="s">
        <v>831</v>
      </c>
      <c r="L475" s="279"/>
      <c r="M475" s="279"/>
      <c r="N475" s="302"/>
      <c r="O475" s="302"/>
    </row>
    <row r="476" ht="199.5" customHeight="1">
      <c r="A476" s="470" t="s">
        <v>821</v>
      </c>
      <c r="B476" s="479" t="s">
        <v>884</v>
      </c>
      <c r="C476" s="279"/>
      <c r="D476" s="279"/>
      <c r="E476" s="279"/>
      <c r="F476" s="279"/>
      <c r="G476" s="279"/>
      <c r="H476" s="470">
        <v>46021</v>
      </c>
      <c r="I476" s="467"/>
      <c r="J476" s="470">
        <v>46021</v>
      </c>
      <c r="K476" s="279" t="s">
        <v>885</v>
      </c>
      <c r="L476" s="279"/>
      <c r="M476" s="279"/>
      <c r="N476" s="302"/>
      <c r="O476" s="302"/>
    </row>
    <row r="477" ht="199.5" customHeight="1">
      <c r="A477" s="470" t="s">
        <v>824</v>
      </c>
      <c r="B477" s="485" t="s">
        <v>886</v>
      </c>
      <c r="C477" s="279"/>
      <c r="D477" s="279"/>
      <c r="E477" s="279"/>
      <c r="F477" s="279"/>
      <c r="G477" s="279"/>
      <c r="H477" s="470">
        <v>46021</v>
      </c>
      <c r="I477" s="279"/>
      <c r="J477" s="470">
        <v>46021</v>
      </c>
      <c r="K477" s="279" t="s">
        <v>885</v>
      </c>
      <c r="L477" s="279"/>
      <c r="M477" s="279"/>
      <c r="N477" s="302"/>
      <c r="O477" s="302"/>
    </row>
    <row r="478" ht="15.75" customHeight="1">
      <c r="A478" s="464" t="s">
        <v>172</v>
      </c>
      <c r="B478" s="464"/>
      <c r="C478" s="464"/>
      <c r="D478" s="464"/>
      <c r="E478" s="464"/>
      <c r="F478" s="464"/>
      <c r="G478" s="464"/>
      <c r="H478" s="464"/>
      <c r="I478" s="464"/>
      <c r="J478" s="464"/>
      <c r="K478" s="464"/>
      <c r="L478" s="464"/>
      <c r="M478" s="464"/>
    </row>
    <row r="479" ht="25.5" customHeight="1">
      <c r="A479" s="279">
        <v>1</v>
      </c>
      <c r="B479" s="482" t="s">
        <v>887</v>
      </c>
      <c r="C479" s="482"/>
      <c r="D479" s="482"/>
      <c r="E479" s="482"/>
      <c r="F479" s="482"/>
      <c r="G479" s="482"/>
      <c r="H479" s="482"/>
      <c r="I479" s="482"/>
      <c r="J479" s="482"/>
      <c r="K479" s="482"/>
      <c r="L479" s="482"/>
      <c r="M479" s="482"/>
      <c r="N479" s="302"/>
      <c r="O479" s="302"/>
    </row>
    <row r="480" s="316" customFormat="1" ht="169.5" customHeight="1">
      <c r="A480" s="466" t="s">
        <v>161</v>
      </c>
      <c r="B480" s="477" t="s">
        <v>888</v>
      </c>
      <c r="C480" s="483" t="s">
        <v>889</v>
      </c>
      <c r="D480" s="467">
        <v>0.23000000000000001</v>
      </c>
      <c r="E480" s="467">
        <v>0.23999999999999999</v>
      </c>
      <c r="F480" s="467"/>
      <c r="G480" s="467">
        <v>1.03</v>
      </c>
      <c r="H480" s="468"/>
      <c r="I480" s="468"/>
      <c r="J480" s="467"/>
      <c r="K480" s="467" t="s">
        <v>890</v>
      </c>
      <c r="L480" s="467" t="s">
        <v>812</v>
      </c>
      <c r="M480" s="467"/>
      <c r="N480" s="316"/>
      <c r="O480" s="316"/>
    </row>
    <row r="481" ht="190.5" customHeight="1">
      <c r="A481" s="469" t="s">
        <v>813</v>
      </c>
      <c r="B481" s="479" t="s">
        <v>882</v>
      </c>
      <c r="C481" s="279"/>
      <c r="D481" s="279"/>
      <c r="E481" s="279"/>
      <c r="F481" s="279"/>
      <c r="G481" s="279"/>
      <c r="H481" s="470">
        <v>45689</v>
      </c>
      <c r="I481" s="470">
        <v>45689</v>
      </c>
      <c r="J481" s="470"/>
      <c r="K481" s="279" t="s">
        <v>831</v>
      </c>
      <c r="L481" s="279" t="s">
        <v>891</v>
      </c>
      <c r="M481" s="279"/>
      <c r="N481" s="302"/>
      <c r="O481" s="302"/>
    </row>
    <row r="482" ht="190.5" customHeight="1">
      <c r="A482" s="468" t="s">
        <v>817</v>
      </c>
      <c r="B482" s="479" t="s">
        <v>883</v>
      </c>
      <c r="C482" s="279" t="s">
        <v>850</v>
      </c>
      <c r="D482" s="467"/>
      <c r="E482" s="279"/>
      <c r="F482" s="279"/>
      <c r="G482" s="279"/>
      <c r="H482" s="480">
        <v>46021</v>
      </c>
      <c r="I482" s="470">
        <v>45689</v>
      </c>
      <c r="J482" s="470"/>
      <c r="K482" s="279" t="s">
        <v>831</v>
      </c>
      <c r="L482" s="279" t="s">
        <v>892</v>
      </c>
      <c r="M482" s="279"/>
      <c r="N482" s="302"/>
      <c r="O482" s="302"/>
    </row>
    <row r="483" ht="190.5" customHeight="1">
      <c r="A483" s="470" t="s">
        <v>821</v>
      </c>
      <c r="B483" s="479" t="s">
        <v>884</v>
      </c>
      <c r="C483" s="279"/>
      <c r="D483" s="279"/>
      <c r="E483" s="279"/>
      <c r="F483" s="279"/>
      <c r="G483" s="279"/>
      <c r="H483" s="480">
        <v>46021</v>
      </c>
      <c r="I483" s="467"/>
      <c r="J483" s="470">
        <v>46021</v>
      </c>
      <c r="K483" s="279" t="s">
        <v>885</v>
      </c>
      <c r="L483" s="279"/>
      <c r="M483" s="279"/>
      <c r="N483" s="302"/>
      <c r="O483" s="302"/>
    </row>
    <row r="484" ht="190.5" customHeight="1">
      <c r="A484" s="470" t="s">
        <v>824</v>
      </c>
      <c r="B484" s="479" t="s">
        <v>886</v>
      </c>
      <c r="C484" s="279"/>
      <c r="D484" s="279"/>
      <c r="E484" s="279"/>
      <c r="F484" s="279"/>
      <c r="G484" s="279"/>
      <c r="H484" s="470">
        <v>46021</v>
      </c>
      <c r="I484" s="279"/>
      <c r="J484" s="470">
        <v>46021</v>
      </c>
      <c r="K484" s="279" t="s">
        <v>885</v>
      </c>
      <c r="L484" s="478"/>
      <c r="M484" s="279"/>
      <c r="N484" s="302"/>
      <c r="O484" s="302"/>
    </row>
    <row r="485" ht="15.75" customHeight="1">
      <c r="A485" s="464" t="s">
        <v>177</v>
      </c>
      <c r="B485" s="464"/>
      <c r="C485" s="464"/>
      <c r="D485" s="464"/>
      <c r="E485" s="464"/>
      <c r="F485" s="464"/>
      <c r="G485" s="464"/>
      <c r="H485" s="464"/>
      <c r="I485" s="464"/>
      <c r="J485" s="464"/>
      <c r="K485" s="464"/>
      <c r="L485" s="464"/>
      <c r="M485" s="464"/>
    </row>
    <row r="486" ht="41.25" customHeight="1">
      <c r="A486" s="486">
        <v>1</v>
      </c>
      <c r="B486" s="487" t="s">
        <v>893</v>
      </c>
      <c r="C486" s="488"/>
      <c r="D486" s="488"/>
      <c r="E486" s="488"/>
      <c r="F486" s="488"/>
      <c r="G486" s="488"/>
      <c r="H486" s="488"/>
      <c r="I486" s="488"/>
      <c r="J486" s="488"/>
      <c r="K486" s="488"/>
      <c r="L486" s="488"/>
      <c r="M486" s="488"/>
      <c r="N486" s="302"/>
      <c r="O486" s="302"/>
    </row>
    <row r="487" s="316" customFormat="1" ht="165" customHeight="1">
      <c r="A487" s="489" t="s">
        <v>161</v>
      </c>
      <c r="B487" s="490" t="s">
        <v>894</v>
      </c>
      <c r="C487" s="491" t="s">
        <v>895</v>
      </c>
      <c r="D487" s="491">
        <v>0</v>
      </c>
      <c r="E487" s="491">
        <v>0</v>
      </c>
      <c r="F487" s="491"/>
      <c r="G487" s="491">
        <v>1</v>
      </c>
      <c r="H487" s="492"/>
      <c r="I487" s="493"/>
      <c r="J487" s="491"/>
      <c r="K487" s="491" t="s">
        <v>890</v>
      </c>
      <c r="L487" s="491"/>
      <c r="M487" s="491" t="s">
        <v>896</v>
      </c>
      <c r="N487" s="316"/>
      <c r="O487" s="316"/>
    </row>
    <row r="488" ht="135.75" customHeight="1">
      <c r="A488" s="494" t="s">
        <v>813</v>
      </c>
      <c r="B488" s="495" t="s">
        <v>882</v>
      </c>
      <c r="C488" s="496"/>
      <c r="D488" s="496"/>
      <c r="E488" s="496"/>
      <c r="F488" s="496"/>
      <c r="G488" s="496"/>
      <c r="H488" s="497">
        <v>45689</v>
      </c>
      <c r="I488" s="461"/>
      <c r="J488" s="497">
        <v>46021</v>
      </c>
      <c r="K488" s="496" t="s">
        <v>897</v>
      </c>
      <c r="L488" s="496"/>
      <c r="M488" s="498"/>
      <c r="N488" s="302"/>
      <c r="O488" s="302"/>
    </row>
    <row r="489" ht="189.75" customHeight="1">
      <c r="A489" s="458" t="s">
        <v>817</v>
      </c>
      <c r="B489" s="460" t="s">
        <v>883</v>
      </c>
      <c r="C489" s="269" t="s">
        <v>850</v>
      </c>
      <c r="D489" s="457"/>
      <c r="E489" s="269"/>
      <c r="F489" s="269"/>
      <c r="G489" s="269"/>
      <c r="H489" s="461">
        <v>46021</v>
      </c>
      <c r="I489" s="461"/>
      <c r="J489" s="461">
        <v>46021</v>
      </c>
      <c r="K489" s="269" t="s">
        <v>831</v>
      </c>
      <c r="L489" s="499"/>
      <c r="M489" s="500"/>
      <c r="N489" s="302"/>
      <c r="O489" s="302"/>
    </row>
    <row r="490" ht="189.75" customHeight="1">
      <c r="A490" s="461" t="s">
        <v>821</v>
      </c>
      <c r="B490" s="460" t="s">
        <v>884</v>
      </c>
      <c r="C490" s="269"/>
      <c r="D490" s="269"/>
      <c r="E490" s="269"/>
      <c r="F490" s="269"/>
      <c r="G490" s="269"/>
      <c r="H490" s="461">
        <v>46021</v>
      </c>
      <c r="I490" s="457"/>
      <c r="J490" s="461">
        <v>46021</v>
      </c>
      <c r="K490" s="269" t="s">
        <v>885</v>
      </c>
      <c r="L490" s="269" t="s">
        <v>898</v>
      </c>
      <c r="M490" s="501"/>
      <c r="N490" s="302"/>
      <c r="O490" s="302"/>
    </row>
    <row r="491" ht="189.75" customHeight="1">
      <c r="A491" s="461" t="s">
        <v>824</v>
      </c>
      <c r="B491" s="502" t="s">
        <v>886</v>
      </c>
      <c r="C491" s="269"/>
      <c r="D491" s="269"/>
      <c r="E491" s="269"/>
      <c r="F491" s="275"/>
      <c r="G491" s="269"/>
      <c r="H491" s="461">
        <v>46021</v>
      </c>
      <c r="I491" s="275"/>
      <c r="J491" s="461">
        <v>46021</v>
      </c>
      <c r="K491" s="269" t="s">
        <v>899</v>
      </c>
      <c r="L491" s="269" t="s">
        <v>900</v>
      </c>
      <c r="M491" s="269"/>
      <c r="N491" s="302"/>
      <c r="O491" s="302"/>
    </row>
    <row r="492" s="316" customFormat="1" ht="189.75" customHeight="1">
      <c r="A492" s="454" t="s">
        <v>901</v>
      </c>
      <c r="B492" s="503" t="s">
        <v>902</v>
      </c>
      <c r="C492" s="457" t="s">
        <v>895</v>
      </c>
      <c r="D492" s="457"/>
      <c r="E492" s="457"/>
      <c r="F492" s="504"/>
      <c r="G492" s="457">
        <v>1</v>
      </c>
      <c r="H492" s="458"/>
      <c r="I492" s="505"/>
      <c r="J492" s="457"/>
      <c r="K492" s="457" t="s">
        <v>890</v>
      </c>
      <c r="L492" s="457" t="s">
        <v>812</v>
      </c>
      <c r="M492" s="457"/>
      <c r="N492" s="316"/>
      <c r="O492" s="316"/>
    </row>
    <row r="493" ht="189.75" customHeight="1">
      <c r="A493" s="506" t="s">
        <v>813</v>
      </c>
      <c r="B493" s="495" t="s">
        <v>882</v>
      </c>
      <c r="C493" s="269"/>
      <c r="D493" s="269"/>
      <c r="E493" s="269"/>
      <c r="F493" s="496"/>
      <c r="G493" s="269"/>
      <c r="H493" s="461">
        <v>45689</v>
      </c>
      <c r="I493" s="461"/>
      <c r="J493" s="461">
        <v>46021</v>
      </c>
      <c r="K493" s="269" t="s">
        <v>897</v>
      </c>
      <c r="L493" s="269" t="s">
        <v>891</v>
      </c>
      <c r="M493" s="269"/>
      <c r="N493" s="302"/>
      <c r="O493" s="302"/>
    </row>
    <row r="494" ht="189.75" customHeight="1">
      <c r="A494" s="458" t="s">
        <v>817</v>
      </c>
      <c r="B494" s="460" t="s">
        <v>883</v>
      </c>
      <c r="C494" s="269" t="s">
        <v>850</v>
      </c>
      <c r="D494" s="457"/>
      <c r="E494" s="269"/>
      <c r="F494" s="269"/>
      <c r="G494" s="269"/>
      <c r="H494" s="461">
        <v>46021</v>
      </c>
      <c r="I494" s="461"/>
      <c r="J494" s="461">
        <v>46021</v>
      </c>
      <c r="K494" s="269" t="s">
        <v>831</v>
      </c>
      <c r="L494" s="269" t="s">
        <v>892</v>
      </c>
      <c r="M494" s="269"/>
      <c r="N494" s="302"/>
      <c r="O494" s="302"/>
    </row>
    <row r="495" ht="189.75" customHeight="1">
      <c r="A495" s="461" t="s">
        <v>821</v>
      </c>
      <c r="B495" s="460" t="s">
        <v>884</v>
      </c>
      <c r="C495" s="269"/>
      <c r="D495" s="269"/>
      <c r="E495" s="269"/>
      <c r="F495" s="269"/>
      <c r="G495" s="269"/>
      <c r="H495" s="461">
        <v>46021</v>
      </c>
      <c r="I495" s="457"/>
      <c r="J495" s="461">
        <v>46021</v>
      </c>
      <c r="K495" s="269" t="s">
        <v>885</v>
      </c>
      <c r="L495" s="269" t="s">
        <v>898</v>
      </c>
      <c r="M495" s="269"/>
      <c r="N495" s="302"/>
      <c r="O495" s="302"/>
    </row>
    <row r="496" ht="189.75" customHeight="1">
      <c r="A496" s="507" t="s">
        <v>824</v>
      </c>
      <c r="B496" s="276" t="s">
        <v>886</v>
      </c>
      <c r="C496" s="275"/>
      <c r="D496" s="275"/>
      <c r="E496" s="275"/>
      <c r="F496" s="275"/>
      <c r="G496" s="275"/>
      <c r="H496" s="507">
        <v>46021</v>
      </c>
      <c r="I496" s="275"/>
      <c r="J496" s="507">
        <v>46021</v>
      </c>
      <c r="K496" s="275" t="s">
        <v>899</v>
      </c>
      <c r="L496" s="275" t="s">
        <v>900</v>
      </c>
      <c r="M496" s="275"/>
      <c r="N496" s="302"/>
      <c r="O496" s="302"/>
    </row>
    <row r="497" ht="15.75" customHeight="1">
      <c r="A497" s="484" t="s">
        <v>182</v>
      </c>
      <c r="B497" s="481"/>
      <c r="C497" s="481"/>
      <c r="D497" s="481"/>
      <c r="E497" s="481"/>
      <c r="F497" s="481"/>
      <c r="G497" s="481"/>
      <c r="H497" s="481"/>
      <c r="I497" s="481"/>
      <c r="J497" s="481"/>
      <c r="K497" s="481"/>
      <c r="L497" s="481"/>
      <c r="M497" s="481"/>
    </row>
    <row r="498" ht="49.5" customHeight="1">
      <c r="A498" s="279">
        <v>1</v>
      </c>
      <c r="B498" s="482" t="s">
        <v>903</v>
      </c>
      <c r="C498" s="482"/>
      <c r="D498" s="482"/>
      <c r="E498" s="482"/>
      <c r="F498" s="482"/>
      <c r="G498" s="482"/>
      <c r="H498" s="482"/>
      <c r="I498" s="482"/>
      <c r="J498" s="482"/>
      <c r="K498" s="482"/>
      <c r="L498" s="482"/>
      <c r="M498" s="482"/>
      <c r="N498" s="302"/>
      <c r="O498" s="302"/>
    </row>
    <row r="499" ht="231" customHeight="1">
      <c r="A499" s="508" t="s">
        <v>161</v>
      </c>
      <c r="B499" s="477" t="s">
        <v>904</v>
      </c>
      <c r="C499" s="478" t="s">
        <v>895</v>
      </c>
      <c r="D499" s="279"/>
      <c r="E499" s="279">
        <v>87</v>
      </c>
      <c r="F499" s="279">
        <v>87</v>
      </c>
      <c r="G499" s="279">
        <v>87</v>
      </c>
      <c r="H499" s="470"/>
      <c r="I499" s="470"/>
      <c r="J499" s="279"/>
      <c r="K499" s="279" t="s">
        <v>905</v>
      </c>
      <c r="L499" s="279" t="s">
        <v>906</v>
      </c>
      <c r="M499" s="279" t="s">
        <v>907</v>
      </c>
      <c r="N499" s="302"/>
      <c r="O499" s="302"/>
    </row>
    <row r="500" ht="231" customHeight="1">
      <c r="A500" s="481" t="s">
        <v>908</v>
      </c>
      <c r="B500" s="509" t="s">
        <v>909</v>
      </c>
      <c r="C500" s="510" t="s">
        <v>895</v>
      </c>
      <c r="D500" s="284"/>
      <c r="E500" s="284">
        <v>5</v>
      </c>
      <c r="F500" s="284">
        <v>5</v>
      </c>
      <c r="G500" s="284">
        <v>5</v>
      </c>
      <c r="H500" s="511"/>
      <c r="I500" s="511"/>
      <c r="J500" s="511"/>
      <c r="K500" s="284" t="s">
        <v>905</v>
      </c>
      <c r="L500" s="284" t="s">
        <v>906</v>
      </c>
      <c r="M500" s="284" t="s">
        <v>910</v>
      </c>
      <c r="N500" s="302"/>
      <c r="O500" s="302"/>
    </row>
    <row r="501" ht="15">
      <c r="A501" s="512" t="s">
        <v>187</v>
      </c>
      <c r="B501" s="513"/>
      <c r="C501" s="513"/>
      <c r="D501" s="513"/>
      <c r="E501" s="513"/>
      <c r="F501" s="513"/>
      <c r="G501" s="513"/>
      <c r="H501" s="513"/>
      <c r="I501" s="513"/>
      <c r="J501" s="513"/>
      <c r="K501" s="513"/>
      <c r="L501" s="513"/>
      <c r="M501" s="514"/>
    </row>
    <row r="502" ht="15">
      <c r="A502" s="512" t="s">
        <v>188</v>
      </c>
      <c r="B502" s="513"/>
      <c r="C502" s="513"/>
      <c r="D502" s="513"/>
      <c r="E502" s="513"/>
      <c r="F502" s="513"/>
      <c r="G502" s="513"/>
      <c r="H502" s="513"/>
      <c r="I502" s="513"/>
      <c r="J502" s="513"/>
      <c r="K502" s="513"/>
      <c r="L502" s="513"/>
      <c r="M502" s="514"/>
    </row>
    <row r="503" ht="15">
      <c r="A503" s="292">
        <v>1</v>
      </c>
      <c r="B503" s="515" t="s">
        <v>189</v>
      </c>
      <c r="C503" s="516"/>
      <c r="D503" s="516"/>
      <c r="E503" s="516"/>
      <c r="F503" s="516"/>
      <c r="G503" s="516"/>
      <c r="H503" s="516"/>
      <c r="I503" s="516"/>
      <c r="J503" s="516"/>
      <c r="K503" s="517"/>
      <c r="L503" s="516"/>
      <c r="M503" s="518"/>
    </row>
    <row r="504" ht="75">
      <c r="A504" s="519" t="s">
        <v>17</v>
      </c>
      <c r="B504" s="520" t="s">
        <v>911</v>
      </c>
      <c r="C504" s="521"/>
      <c r="D504" s="522">
        <v>10.07</v>
      </c>
      <c r="E504" s="522">
        <v>10.07</v>
      </c>
      <c r="F504" s="523">
        <v>10.07</v>
      </c>
      <c r="G504" s="523"/>
      <c r="H504" s="523"/>
      <c r="I504" s="523"/>
      <c r="J504" s="524"/>
      <c r="K504" s="525" t="s">
        <v>912</v>
      </c>
      <c r="L504" s="526" t="s">
        <v>913</v>
      </c>
      <c r="M504" s="523"/>
    </row>
    <row r="505" ht="30">
      <c r="A505" s="527" t="s">
        <v>914</v>
      </c>
      <c r="B505" s="528" t="s">
        <v>915</v>
      </c>
      <c r="C505" s="529"/>
      <c r="D505" s="529"/>
      <c r="E505" s="529"/>
      <c r="F505" s="529"/>
      <c r="G505" s="529"/>
      <c r="H505" s="530">
        <v>45985</v>
      </c>
      <c r="I505" s="531"/>
      <c r="J505" s="532">
        <v>45985</v>
      </c>
      <c r="K505" s="533"/>
      <c r="L505" s="534"/>
      <c r="M505" s="531"/>
    </row>
    <row r="506" ht="30">
      <c r="A506" s="527" t="s">
        <v>916</v>
      </c>
      <c r="B506" s="528" t="s">
        <v>917</v>
      </c>
      <c r="C506" s="529"/>
      <c r="D506" s="529"/>
      <c r="E506" s="529"/>
      <c r="F506" s="529"/>
      <c r="G506" s="529"/>
      <c r="H506" s="530">
        <v>45985</v>
      </c>
      <c r="I506" s="531"/>
      <c r="J506" s="532">
        <v>45985</v>
      </c>
      <c r="K506" s="533"/>
      <c r="L506" s="534"/>
      <c r="M506" s="531"/>
    </row>
    <row r="507" ht="30">
      <c r="A507" s="527" t="s">
        <v>918</v>
      </c>
      <c r="B507" s="528" t="s">
        <v>919</v>
      </c>
      <c r="C507" s="529"/>
      <c r="D507" s="529"/>
      <c r="E507" s="529"/>
      <c r="F507" s="529"/>
      <c r="G507" s="529"/>
      <c r="H507" s="530">
        <v>46015</v>
      </c>
      <c r="I507" s="531"/>
      <c r="J507" s="532">
        <v>46015</v>
      </c>
      <c r="K507" s="533"/>
      <c r="L507" s="534"/>
      <c r="M507" s="531"/>
    </row>
    <row r="508" ht="60">
      <c r="A508" s="527" t="s">
        <v>920</v>
      </c>
      <c r="B508" s="528" t="s">
        <v>921</v>
      </c>
      <c r="C508" s="529"/>
      <c r="D508" s="529"/>
      <c r="E508" s="529"/>
      <c r="F508" s="529"/>
      <c r="G508" s="529"/>
      <c r="H508" s="292" t="s">
        <v>922</v>
      </c>
      <c r="I508" s="531"/>
      <c r="J508" s="535" t="s">
        <v>922</v>
      </c>
      <c r="K508" s="533"/>
      <c r="L508" s="534"/>
      <c r="M508" s="531"/>
    </row>
    <row r="509" ht="30">
      <c r="A509" s="527" t="s">
        <v>923</v>
      </c>
      <c r="B509" s="528" t="s">
        <v>924</v>
      </c>
      <c r="C509" s="529"/>
      <c r="D509" s="529"/>
      <c r="E509" s="529"/>
      <c r="F509" s="529"/>
      <c r="G509" s="529"/>
      <c r="H509" s="530">
        <v>45985</v>
      </c>
      <c r="I509" s="531"/>
      <c r="J509" s="532">
        <v>45985</v>
      </c>
      <c r="K509" s="533"/>
      <c r="L509" s="534"/>
      <c r="M509" s="531"/>
    </row>
    <row r="510" ht="30">
      <c r="A510" s="527" t="s">
        <v>925</v>
      </c>
      <c r="B510" s="528" t="s">
        <v>926</v>
      </c>
      <c r="C510" s="529"/>
      <c r="D510" s="529"/>
      <c r="E510" s="529"/>
      <c r="F510" s="529"/>
      <c r="G510" s="529"/>
      <c r="H510" s="530">
        <v>45985</v>
      </c>
      <c r="I510" s="531"/>
      <c r="J510" s="532">
        <v>45985</v>
      </c>
      <c r="K510" s="533"/>
      <c r="L510" s="534"/>
      <c r="M510" s="531"/>
    </row>
    <row r="511" ht="30">
      <c r="A511" s="527" t="s">
        <v>927</v>
      </c>
      <c r="B511" s="528" t="s">
        <v>928</v>
      </c>
      <c r="C511" s="529"/>
      <c r="D511" s="529"/>
      <c r="E511" s="529"/>
      <c r="F511" s="529"/>
      <c r="G511" s="529"/>
      <c r="H511" s="530">
        <v>46015</v>
      </c>
      <c r="I511" s="531"/>
      <c r="J511" s="532">
        <v>46015</v>
      </c>
      <c r="K511" s="533"/>
      <c r="L511" s="534"/>
      <c r="M511" s="531"/>
    </row>
    <row r="512" ht="60">
      <c r="A512" s="527" t="s">
        <v>929</v>
      </c>
      <c r="B512" s="528" t="s">
        <v>930</v>
      </c>
      <c r="C512" s="529"/>
      <c r="D512" s="529"/>
      <c r="E512" s="529"/>
      <c r="F512" s="529"/>
      <c r="G512" s="529"/>
      <c r="H512" s="292" t="s">
        <v>931</v>
      </c>
      <c r="I512" s="531"/>
      <c r="J512" s="535" t="s">
        <v>931</v>
      </c>
      <c r="K512" s="533"/>
      <c r="L512" s="534"/>
      <c r="M512" s="531"/>
    </row>
    <row r="513" ht="15">
      <c r="A513" s="527" t="s">
        <v>932</v>
      </c>
      <c r="B513" s="528" t="s">
        <v>933</v>
      </c>
      <c r="C513" s="529"/>
      <c r="D513" s="529"/>
      <c r="E513" s="529"/>
      <c r="F513" s="529"/>
      <c r="G513" s="529"/>
      <c r="H513" s="530">
        <v>45985</v>
      </c>
      <c r="I513" s="531"/>
      <c r="J513" s="532">
        <v>45985</v>
      </c>
      <c r="K513" s="533"/>
      <c r="L513" s="534"/>
      <c r="M513" s="531"/>
    </row>
    <row r="514" ht="15">
      <c r="A514" s="527" t="s">
        <v>934</v>
      </c>
      <c r="B514" s="528" t="s">
        <v>935</v>
      </c>
      <c r="C514" s="529"/>
      <c r="D514" s="529"/>
      <c r="E514" s="529"/>
      <c r="F514" s="529"/>
      <c r="G514" s="529"/>
      <c r="H514" s="530">
        <v>45985</v>
      </c>
      <c r="I514" s="531"/>
      <c r="J514" s="532">
        <v>45985</v>
      </c>
      <c r="K514" s="533"/>
      <c r="L514" s="534"/>
      <c r="M514" s="531"/>
    </row>
    <row r="515" ht="15">
      <c r="A515" s="527" t="s">
        <v>936</v>
      </c>
      <c r="B515" s="528" t="s">
        <v>937</v>
      </c>
      <c r="C515" s="529"/>
      <c r="D515" s="529"/>
      <c r="E515" s="529"/>
      <c r="F515" s="529"/>
      <c r="G515" s="529"/>
      <c r="H515" s="530">
        <v>46015</v>
      </c>
      <c r="I515" s="531"/>
      <c r="J515" s="532">
        <v>46015</v>
      </c>
      <c r="K515" s="533"/>
      <c r="L515" s="534"/>
      <c r="M515" s="531"/>
    </row>
    <row r="516" ht="15">
      <c r="A516" s="527" t="s">
        <v>938</v>
      </c>
      <c r="B516" s="528" t="s">
        <v>939</v>
      </c>
      <c r="C516" s="529"/>
      <c r="D516" s="529"/>
      <c r="E516" s="529"/>
      <c r="F516" s="529"/>
      <c r="G516" s="529"/>
      <c r="H516" s="292" t="s">
        <v>931</v>
      </c>
      <c r="I516" s="531"/>
      <c r="J516" s="535" t="s">
        <v>931</v>
      </c>
      <c r="K516" s="533"/>
      <c r="L516" s="534"/>
      <c r="M516" s="531"/>
    </row>
    <row r="517" ht="15">
      <c r="A517" s="527" t="s">
        <v>940</v>
      </c>
      <c r="B517" s="528" t="s">
        <v>941</v>
      </c>
      <c r="C517" s="529"/>
      <c r="D517" s="529"/>
      <c r="E517" s="529"/>
      <c r="F517" s="529"/>
      <c r="G517" s="529"/>
      <c r="H517" s="530">
        <v>45985</v>
      </c>
      <c r="I517" s="531"/>
      <c r="J517" s="532">
        <v>45985</v>
      </c>
      <c r="K517" s="533"/>
      <c r="L517" s="534"/>
      <c r="M517" s="531"/>
    </row>
    <row r="518" ht="15">
      <c r="A518" s="527" t="s">
        <v>942</v>
      </c>
      <c r="B518" s="528" t="s">
        <v>943</v>
      </c>
      <c r="C518" s="529"/>
      <c r="D518" s="529"/>
      <c r="E518" s="529"/>
      <c r="F518" s="529"/>
      <c r="G518" s="529"/>
      <c r="H518" s="530">
        <v>45985</v>
      </c>
      <c r="I518" s="531"/>
      <c r="J518" s="532">
        <v>45985</v>
      </c>
      <c r="K518" s="533"/>
      <c r="L518" s="534"/>
      <c r="M518" s="531"/>
    </row>
    <row r="519" ht="15">
      <c r="A519" s="527" t="s">
        <v>944</v>
      </c>
      <c r="B519" s="528" t="s">
        <v>945</v>
      </c>
      <c r="C519" s="529"/>
      <c r="D519" s="529"/>
      <c r="E519" s="529"/>
      <c r="F519" s="529"/>
      <c r="G519" s="529"/>
      <c r="H519" s="530">
        <v>46015</v>
      </c>
      <c r="I519" s="531"/>
      <c r="J519" s="532">
        <v>46015</v>
      </c>
      <c r="K519" s="533"/>
      <c r="L519" s="534"/>
      <c r="M519" s="531"/>
    </row>
    <row r="520" ht="15">
      <c r="A520" s="527" t="s">
        <v>946</v>
      </c>
      <c r="B520" s="528" t="s">
        <v>947</v>
      </c>
      <c r="C520" s="529"/>
      <c r="D520" s="529"/>
      <c r="E520" s="529"/>
      <c r="F520" s="529"/>
      <c r="G520" s="529"/>
      <c r="H520" s="292" t="s">
        <v>931</v>
      </c>
      <c r="I520" s="531"/>
      <c r="J520" s="535" t="s">
        <v>931</v>
      </c>
      <c r="K520" s="533"/>
      <c r="L520" s="534"/>
      <c r="M520" s="531"/>
    </row>
    <row r="521" ht="15">
      <c r="A521" s="527" t="s">
        <v>948</v>
      </c>
      <c r="B521" s="528" t="s">
        <v>949</v>
      </c>
      <c r="C521" s="529"/>
      <c r="D521" s="529"/>
      <c r="E521" s="529"/>
      <c r="F521" s="529"/>
      <c r="G521" s="529"/>
      <c r="H521" s="530">
        <v>45985</v>
      </c>
      <c r="I521" s="531"/>
      <c r="J521" s="532">
        <v>45985</v>
      </c>
      <c r="K521" s="533"/>
      <c r="L521" s="534"/>
      <c r="M521" s="531"/>
    </row>
    <row r="522" ht="15">
      <c r="A522" s="527" t="s">
        <v>950</v>
      </c>
      <c r="B522" s="528" t="s">
        <v>951</v>
      </c>
      <c r="C522" s="529"/>
      <c r="D522" s="529"/>
      <c r="E522" s="529"/>
      <c r="F522" s="529"/>
      <c r="G522" s="529"/>
      <c r="H522" s="530">
        <v>45985</v>
      </c>
      <c r="I522" s="531"/>
      <c r="J522" s="532">
        <v>45985</v>
      </c>
      <c r="K522" s="533"/>
      <c r="L522" s="534"/>
      <c r="M522" s="531"/>
    </row>
    <row r="523" ht="15">
      <c r="A523" s="527" t="s">
        <v>952</v>
      </c>
      <c r="B523" s="528" t="s">
        <v>953</v>
      </c>
      <c r="C523" s="529"/>
      <c r="D523" s="529"/>
      <c r="E523" s="529"/>
      <c r="F523" s="529"/>
      <c r="G523" s="529"/>
      <c r="H523" s="530">
        <v>46015</v>
      </c>
      <c r="I523" s="531"/>
      <c r="J523" s="532">
        <v>46015</v>
      </c>
      <c r="K523" s="533"/>
      <c r="L523" s="534"/>
      <c r="M523" s="531"/>
    </row>
    <row r="524" ht="15">
      <c r="A524" s="527" t="s">
        <v>954</v>
      </c>
      <c r="B524" s="528" t="s">
        <v>955</v>
      </c>
      <c r="C524" s="529"/>
      <c r="D524" s="529"/>
      <c r="E524" s="529"/>
      <c r="F524" s="529"/>
      <c r="G524" s="529"/>
      <c r="H524" s="292" t="s">
        <v>931</v>
      </c>
      <c r="I524" s="531"/>
      <c r="J524" s="535" t="s">
        <v>931</v>
      </c>
      <c r="K524" s="533"/>
      <c r="L524" s="534"/>
      <c r="M524" s="531"/>
    </row>
    <row r="525" ht="15">
      <c r="A525" s="527" t="s">
        <v>956</v>
      </c>
      <c r="B525" s="528" t="s">
        <v>957</v>
      </c>
      <c r="C525" s="529"/>
      <c r="D525" s="529"/>
      <c r="E525" s="529"/>
      <c r="F525" s="529"/>
      <c r="G525" s="529"/>
      <c r="H525" s="530">
        <v>45985</v>
      </c>
      <c r="I525" s="531"/>
      <c r="J525" s="532">
        <v>45985</v>
      </c>
      <c r="K525" s="533"/>
      <c r="L525" s="534"/>
      <c r="M525" s="531"/>
    </row>
    <row r="526" ht="15">
      <c r="A526" s="527" t="s">
        <v>958</v>
      </c>
      <c r="B526" s="528" t="s">
        <v>959</v>
      </c>
      <c r="C526" s="529"/>
      <c r="D526" s="529"/>
      <c r="E526" s="529"/>
      <c r="F526" s="529"/>
      <c r="G526" s="529"/>
      <c r="H526" s="530">
        <v>45985</v>
      </c>
      <c r="I526" s="531"/>
      <c r="J526" s="532">
        <v>45985</v>
      </c>
      <c r="K526" s="533"/>
      <c r="L526" s="534"/>
      <c r="M526" s="531"/>
    </row>
    <row r="527" ht="15">
      <c r="A527" s="527" t="s">
        <v>960</v>
      </c>
      <c r="B527" s="528" t="s">
        <v>961</v>
      </c>
      <c r="C527" s="529"/>
      <c r="D527" s="529"/>
      <c r="E527" s="529"/>
      <c r="F527" s="529"/>
      <c r="G527" s="529"/>
      <c r="H527" s="530">
        <v>46015</v>
      </c>
      <c r="I527" s="531"/>
      <c r="J527" s="532">
        <v>46015</v>
      </c>
      <c r="K527" s="533"/>
      <c r="L527" s="534"/>
      <c r="M527" s="531"/>
    </row>
    <row r="528" ht="15">
      <c r="A528" s="519" t="s">
        <v>129</v>
      </c>
      <c r="B528" s="520" t="s">
        <v>962</v>
      </c>
      <c r="C528" s="521"/>
      <c r="D528" s="522">
        <v>4.2999999999999998</v>
      </c>
      <c r="E528" s="522">
        <v>4.2999999999999998</v>
      </c>
      <c r="F528" s="523">
        <v>4.2999999999999998</v>
      </c>
      <c r="G528" s="521"/>
      <c r="H528" s="523"/>
      <c r="I528" s="536"/>
      <c r="J528" s="524"/>
      <c r="K528" s="537"/>
      <c r="L528" s="526" t="s">
        <v>913</v>
      </c>
      <c r="M528" s="536"/>
    </row>
    <row r="529" ht="15">
      <c r="A529" s="527" t="s">
        <v>963</v>
      </c>
      <c r="B529" s="528" t="s">
        <v>964</v>
      </c>
      <c r="C529" s="529"/>
      <c r="D529" s="529"/>
      <c r="E529" s="529"/>
      <c r="F529" s="529"/>
      <c r="G529" s="529"/>
      <c r="H529" s="530">
        <v>45985</v>
      </c>
      <c r="I529" s="531"/>
      <c r="J529" s="532">
        <v>45985</v>
      </c>
      <c r="K529" s="533"/>
      <c r="L529" s="534"/>
      <c r="M529" s="531"/>
    </row>
    <row r="530" ht="15">
      <c r="A530" s="527" t="s">
        <v>965</v>
      </c>
      <c r="B530" s="528" t="s">
        <v>966</v>
      </c>
      <c r="C530" s="529"/>
      <c r="D530" s="529"/>
      <c r="E530" s="529"/>
      <c r="F530" s="529"/>
      <c r="G530" s="529"/>
      <c r="H530" s="530">
        <v>45985</v>
      </c>
      <c r="I530" s="531"/>
      <c r="J530" s="532">
        <v>45985</v>
      </c>
      <c r="K530" s="533"/>
      <c r="L530" s="534"/>
      <c r="M530" s="531"/>
    </row>
    <row r="531" ht="15">
      <c r="A531" s="527" t="s">
        <v>967</v>
      </c>
      <c r="B531" s="528" t="s">
        <v>968</v>
      </c>
      <c r="C531" s="529"/>
      <c r="D531" s="529"/>
      <c r="E531" s="529"/>
      <c r="F531" s="529"/>
      <c r="G531" s="529"/>
      <c r="H531" s="530">
        <v>46015</v>
      </c>
      <c r="I531" s="531"/>
      <c r="J531" s="532">
        <v>46015</v>
      </c>
      <c r="K531" s="533"/>
      <c r="L531" s="534"/>
      <c r="M531" s="531"/>
    </row>
    <row r="532" ht="15">
      <c r="A532" s="527" t="s">
        <v>969</v>
      </c>
      <c r="B532" s="528" t="s">
        <v>970</v>
      </c>
      <c r="C532" s="529"/>
      <c r="D532" s="529"/>
      <c r="E532" s="529"/>
      <c r="F532" s="529"/>
      <c r="G532" s="529"/>
      <c r="H532" s="530">
        <v>46015</v>
      </c>
      <c r="I532" s="531"/>
      <c r="J532" s="532">
        <v>46015</v>
      </c>
      <c r="K532" s="538"/>
      <c r="L532" s="534"/>
      <c r="M532" s="531"/>
    </row>
    <row r="533" ht="15.75" customHeight="1">
      <c r="A533" s="539" t="s">
        <v>196</v>
      </c>
      <c r="B533" s="540"/>
      <c r="C533" s="540"/>
      <c r="D533" s="540"/>
      <c r="E533" s="540"/>
      <c r="F533" s="540"/>
      <c r="G533" s="540"/>
      <c r="H533" s="540"/>
      <c r="I533" s="540"/>
      <c r="J533" s="540"/>
      <c r="K533" s="540"/>
      <c r="L533" s="540"/>
      <c r="M533" s="541"/>
    </row>
    <row r="534" ht="15.75" customHeight="1">
      <c r="A534" s="292">
        <v>1</v>
      </c>
      <c r="B534" s="542" t="s">
        <v>808</v>
      </c>
      <c r="C534" s="543"/>
      <c r="D534" s="543"/>
      <c r="E534" s="543"/>
      <c r="F534" s="543"/>
      <c r="G534" s="543"/>
      <c r="H534" s="543"/>
      <c r="I534" s="543"/>
      <c r="J534" s="543"/>
      <c r="K534" s="543"/>
      <c r="L534" s="543"/>
      <c r="M534" s="544"/>
    </row>
    <row r="535" ht="15">
      <c r="A535" s="519" t="s">
        <v>17</v>
      </c>
      <c r="B535" s="520" t="s">
        <v>971</v>
      </c>
      <c r="C535" s="523"/>
      <c r="D535" s="522">
        <v>83.5</v>
      </c>
      <c r="E535" s="522">
        <v>83.5</v>
      </c>
      <c r="F535" s="523">
        <v>83.5</v>
      </c>
      <c r="G535" s="523"/>
      <c r="H535" s="523"/>
      <c r="I535" s="523"/>
      <c r="J535" s="523"/>
      <c r="K535" s="545" t="s">
        <v>972</v>
      </c>
      <c r="L535" s="522" t="s">
        <v>913</v>
      </c>
      <c r="M535" s="523"/>
    </row>
    <row r="536" ht="15">
      <c r="A536" s="527" t="s">
        <v>359</v>
      </c>
      <c r="B536" s="528" t="s">
        <v>973</v>
      </c>
      <c r="C536" s="530"/>
      <c r="D536" s="292"/>
      <c r="E536" s="292"/>
      <c r="F536" s="292"/>
      <c r="G536" s="292"/>
      <c r="H536" s="530">
        <v>45985</v>
      </c>
      <c r="I536" s="292"/>
      <c r="J536" s="530">
        <v>45985</v>
      </c>
      <c r="K536" s="292"/>
      <c r="L536" s="292"/>
      <c r="M536" s="292"/>
    </row>
    <row r="537" ht="15">
      <c r="A537" s="527" t="s">
        <v>974</v>
      </c>
      <c r="B537" s="528" t="s">
        <v>975</v>
      </c>
      <c r="C537" s="530"/>
      <c r="D537" s="292"/>
      <c r="E537" s="292"/>
      <c r="F537" s="292"/>
      <c r="G537" s="292"/>
      <c r="H537" s="530">
        <v>45985</v>
      </c>
      <c r="I537" s="292"/>
      <c r="J537" s="530">
        <v>45985</v>
      </c>
      <c r="K537" s="292"/>
      <c r="L537" s="292"/>
      <c r="M537" s="292"/>
    </row>
    <row r="538" ht="15">
      <c r="A538" s="527" t="s">
        <v>976</v>
      </c>
      <c r="B538" s="528" t="s">
        <v>977</v>
      </c>
      <c r="C538" s="530"/>
      <c r="D538" s="292"/>
      <c r="E538" s="292"/>
      <c r="F538" s="292"/>
      <c r="G538" s="292"/>
      <c r="H538" s="530">
        <v>46015</v>
      </c>
      <c r="I538" s="292"/>
      <c r="J538" s="530">
        <v>46015</v>
      </c>
      <c r="K538" s="292"/>
      <c r="L538" s="292"/>
      <c r="M538" s="292"/>
    </row>
    <row r="539" ht="15">
      <c r="A539" s="527" t="s">
        <v>978</v>
      </c>
      <c r="B539" s="528" t="s">
        <v>979</v>
      </c>
      <c r="C539" s="530"/>
      <c r="D539" s="292"/>
      <c r="E539" s="292"/>
      <c r="F539" s="292"/>
      <c r="G539" s="292"/>
      <c r="H539" s="530">
        <v>45985</v>
      </c>
      <c r="I539" s="292"/>
      <c r="J539" s="530">
        <v>45985</v>
      </c>
      <c r="K539" s="292"/>
      <c r="L539" s="292"/>
      <c r="M539" s="292"/>
    </row>
    <row r="540" ht="15">
      <c r="A540" s="527" t="s">
        <v>980</v>
      </c>
      <c r="B540" s="528" t="s">
        <v>981</v>
      </c>
      <c r="C540" s="530"/>
      <c r="D540" s="292"/>
      <c r="E540" s="292"/>
      <c r="F540" s="292"/>
      <c r="G540" s="292"/>
      <c r="H540" s="530">
        <v>45985</v>
      </c>
      <c r="I540" s="292"/>
      <c r="J540" s="530">
        <v>45985</v>
      </c>
      <c r="K540" s="292"/>
      <c r="L540" s="292"/>
      <c r="M540" s="292"/>
    </row>
    <row r="541" ht="15">
      <c r="A541" s="527" t="s">
        <v>982</v>
      </c>
      <c r="B541" s="528" t="s">
        <v>983</v>
      </c>
      <c r="C541" s="530"/>
      <c r="D541" s="292"/>
      <c r="E541" s="292"/>
      <c r="F541" s="292"/>
      <c r="G541" s="292"/>
      <c r="H541" s="530">
        <v>46015</v>
      </c>
      <c r="I541" s="292"/>
      <c r="J541" s="530">
        <v>46015</v>
      </c>
      <c r="K541" s="292"/>
      <c r="L541" s="292"/>
      <c r="M541" s="292"/>
    </row>
    <row r="542" ht="15">
      <c r="A542" s="527" t="s">
        <v>984</v>
      </c>
      <c r="B542" s="528" t="s">
        <v>985</v>
      </c>
      <c r="C542" s="530"/>
      <c r="D542" s="292"/>
      <c r="E542" s="292"/>
      <c r="F542" s="292"/>
      <c r="G542" s="292"/>
      <c r="H542" s="530">
        <v>45985</v>
      </c>
      <c r="I542" s="292"/>
      <c r="J542" s="530">
        <v>45985</v>
      </c>
      <c r="K542" s="292"/>
      <c r="L542" s="292"/>
      <c r="M542" s="292"/>
    </row>
    <row r="543" ht="15">
      <c r="A543" s="527" t="s">
        <v>986</v>
      </c>
      <c r="B543" s="528" t="s">
        <v>987</v>
      </c>
      <c r="C543" s="530"/>
      <c r="D543" s="292"/>
      <c r="E543" s="292"/>
      <c r="F543" s="292"/>
      <c r="G543" s="292"/>
      <c r="H543" s="530">
        <v>45985</v>
      </c>
      <c r="I543" s="292"/>
      <c r="J543" s="530">
        <v>45985</v>
      </c>
      <c r="K543" s="292"/>
      <c r="L543" s="292"/>
      <c r="M543" s="292"/>
    </row>
    <row r="544" ht="15">
      <c r="A544" s="527" t="s">
        <v>988</v>
      </c>
      <c r="B544" s="528" t="s">
        <v>989</v>
      </c>
      <c r="C544" s="530"/>
      <c r="D544" s="292"/>
      <c r="E544" s="292"/>
      <c r="F544" s="292"/>
      <c r="G544" s="292"/>
      <c r="H544" s="530">
        <v>46015</v>
      </c>
      <c r="I544" s="292"/>
      <c r="J544" s="530">
        <v>46015</v>
      </c>
      <c r="K544" s="292"/>
      <c r="L544" s="292"/>
      <c r="M544" s="292"/>
    </row>
    <row r="545" ht="15">
      <c r="A545" s="527" t="s">
        <v>990</v>
      </c>
      <c r="B545" s="528" t="s">
        <v>991</v>
      </c>
      <c r="C545" s="530"/>
      <c r="D545" s="292"/>
      <c r="E545" s="292"/>
      <c r="F545" s="292"/>
      <c r="G545" s="292"/>
      <c r="H545" s="530">
        <v>45985</v>
      </c>
      <c r="I545" s="292"/>
      <c r="J545" s="530">
        <v>45985</v>
      </c>
      <c r="K545" s="292"/>
      <c r="L545" s="292"/>
      <c r="M545" s="292"/>
    </row>
    <row r="546" ht="15">
      <c r="A546" s="527" t="s">
        <v>992</v>
      </c>
      <c r="B546" s="528" t="s">
        <v>993</v>
      </c>
      <c r="C546" s="530"/>
      <c r="D546" s="292"/>
      <c r="E546" s="292"/>
      <c r="F546" s="292"/>
      <c r="G546" s="292"/>
      <c r="H546" s="530">
        <v>45985</v>
      </c>
      <c r="I546" s="292"/>
      <c r="J546" s="530">
        <v>45985</v>
      </c>
      <c r="K546" s="292"/>
      <c r="L546" s="292"/>
      <c r="M546" s="292"/>
    </row>
    <row r="547" ht="15">
      <c r="A547" s="527" t="s">
        <v>994</v>
      </c>
      <c r="B547" s="528" t="s">
        <v>995</v>
      </c>
      <c r="C547" s="530"/>
      <c r="D547" s="292"/>
      <c r="E547" s="292"/>
      <c r="F547" s="292"/>
      <c r="G547" s="292"/>
      <c r="H547" s="530">
        <v>46015</v>
      </c>
      <c r="I547" s="292"/>
      <c r="J547" s="530">
        <v>46015</v>
      </c>
      <c r="K547" s="292"/>
      <c r="L547" s="292"/>
      <c r="M547" s="292"/>
    </row>
    <row r="548" ht="15">
      <c r="A548" s="527" t="s">
        <v>996</v>
      </c>
      <c r="B548" s="528" t="s">
        <v>997</v>
      </c>
      <c r="C548" s="530"/>
      <c r="D548" s="292"/>
      <c r="E548" s="292"/>
      <c r="F548" s="292"/>
      <c r="G548" s="292"/>
      <c r="H548" s="530">
        <v>45985</v>
      </c>
      <c r="I548" s="292"/>
      <c r="J548" s="530">
        <v>45985</v>
      </c>
      <c r="K548" s="292"/>
      <c r="L548" s="292"/>
      <c r="M548" s="292"/>
    </row>
    <row r="549" ht="15">
      <c r="A549" s="527" t="s">
        <v>998</v>
      </c>
      <c r="B549" s="528" t="s">
        <v>999</v>
      </c>
      <c r="C549" s="530"/>
      <c r="D549" s="292"/>
      <c r="E549" s="292"/>
      <c r="F549" s="292"/>
      <c r="G549" s="292"/>
      <c r="H549" s="530">
        <v>45985</v>
      </c>
      <c r="I549" s="292"/>
      <c r="J549" s="530">
        <v>45985</v>
      </c>
      <c r="K549" s="292"/>
      <c r="L549" s="292"/>
      <c r="M549" s="292"/>
    </row>
    <row r="550" ht="15">
      <c r="A550" s="527" t="s">
        <v>1000</v>
      </c>
      <c r="B550" s="528" t="s">
        <v>1001</v>
      </c>
      <c r="C550" s="530"/>
      <c r="D550" s="292"/>
      <c r="E550" s="292"/>
      <c r="F550" s="292"/>
      <c r="G550" s="292"/>
      <c r="H550" s="530">
        <v>46015</v>
      </c>
      <c r="I550" s="292"/>
      <c r="J550" s="530">
        <v>46015</v>
      </c>
      <c r="K550" s="292"/>
      <c r="L550" s="292"/>
      <c r="M550" s="292"/>
    </row>
    <row r="551" ht="15">
      <c r="A551" s="527" t="s">
        <v>1002</v>
      </c>
      <c r="B551" s="528" t="s">
        <v>1003</v>
      </c>
      <c r="C551" s="530"/>
      <c r="D551" s="292"/>
      <c r="E551" s="292"/>
      <c r="F551" s="292"/>
      <c r="G551" s="292"/>
      <c r="H551" s="530">
        <v>45985</v>
      </c>
      <c r="I551" s="292"/>
      <c r="J551" s="530">
        <v>45985</v>
      </c>
      <c r="K551" s="292"/>
      <c r="L551" s="292"/>
      <c r="M551" s="292"/>
    </row>
    <row r="552" ht="15">
      <c r="A552" s="527" t="s">
        <v>1004</v>
      </c>
      <c r="B552" s="528" t="s">
        <v>1005</v>
      </c>
      <c r="C552" s="530"/>
      <c r="D552" s="292"/>
      <c r="E552" s="292"/>
      <c r="F552" s="292"/>
      <c r="G552" s="292"/>
      <c r="H552" s="530">
        <v>45985</v>
      </c>
      <c r="I552" s="292"/>
      <c r="J552" s="530">
        <v>45985</v>
      </c>
      <c r="K552" s="292"/>
      <c r="L552" s="292"/>
      <c r="M552" s="292"/>
    </row>
    <row r="553" ht="15">
      <c r="A553" s="527" t="s">
        <v>1006</v>
      </c>
      <c r="B553" s="528" t="s">
        <v>1007</v>
      </c>
      <c r="C553" s="530"/>
      <c r="D553" s="292"/>
      <c r="E553" s="292"/>
      <c r="F553" s="292"/>
      <c r="G553" s="292"/>
      <c r="H553" s="530">
        <v>46015</v>
      </c>
      <c r="I553" s="292"/>
      <c r="J553" s="530">
        <v>46015</v>
      </c>
      <c r="K553" s="292"/>
      <c r="L553" s="292"/>
      <c r="M553" s="292"/>
    </row>
    <row r="554" ht="15">
      <c r="A554" s="527" t="s">
        <v>1008</v>
      </c>
      <c r="B554" s="528" t="s">
        <v>1009</v>
      </c>
      <c r="C554" s="530"/>
      <c r="D554" s="292"/>
      <c r="E554" s="292"/>
      <c r="F554" s="292"/>
      <c r="G554" s="292"/>
      <c r="H554" s="530">
        <v>45985</v>
      </c>
      <c r="I554" s="292"/>
      <c r="J554" s="530">
        <v>45985</v>
      </c>
      <c r="K554" s="292"/>
      <c r="L554" s="292"/>
      <c r="M554" s="292"/>
    </row>
    <row r="555" ht="15">
      <c r="A555" s="527" t="s">
        <v>1010</v>
      </c>
      <c r="B555" s="528" t="s">
        <v>1011</v>
      </c>
      <c r="C555" s="530"/>
      <c r="D555" s="292"/>
      <c r="E555" s="292"/>
      <c r="F555" s="292"/>
      <c r="G555" s="292"/>
      <c r="H555" s="530">
        <v>45985</v>
      </c>
      <c r="I555" s="292"/>
      <c r="J555" s="530">
        <v>45985</v>
      </c>
      <c r="K555" s="292"/>
      <c r="L555" s="292"/>
      <c r="M555" s="292"/>
    </row>
    <row r="556" ht="15">
      <c r="A556" s="527" t="s">
        <v>1012</v>
      </c>
      <c r="B556" s="528" t="s">
        <v>1013</v>
      </c>
      <c r="C556" s="530"/>
      <c r="D556" s="292"/>
      <c r="E556" s="292"/>
      <c r="F556" s="292"/>
      <c r="G556" s="292"/>
      <c r="H556" s="530">
        <v>46015</v>
      </c>
      <c r="I556" s="292"/>
      <c r="J556" s="530">
        <v>46015</v>
      </c>
      <c r="K556" s="292"/>
      <c r="L556" s="292"/>
      <c r="M556" s="292"/>
    </row>
    <row r="557" ht="15">
      <c r="A557" s="527" t="s">
        <v>1014</v>
      </c>
      <c r="B557" s="528" t="s">
        <v>1015</v>
      </c>
      <c r="C557" s="530"/>
      <c r="D557" s="292"/>
      <c r="E557" s="292"/>
      <c r="F557" s="292"/>
      <c r="G557" s="292"/>
      <c r="H557" s="530">
        <v>45985</v>
      </c>
      <c r="I557" s="292"/>
      <c r="J557" s="530">
        <v>45985</v>
      </c>
      <c r="K557" s="292"/>
      <c r="L557" s="292"/>
      <c r="M557" s="292"/>
    </row>
    <row r="558" ht="15">
      <c r="A558" s="527" t="s">
        <v>1016</v>
      </c>
      <c r="B558" s="528" t="s">
        <v>1017</v>
      </c>
      <c r="C558" s="530"/>
      <c r="D558" s="292"/>
      <c r="E558" s="292"/>
      <c r="F558" s="292"/>
      <c r="G558" s="292"/>
      <c r="H558" s="530">
        <v>45985</v>
      </c>
      <c r="I558" s="292"/>
      <c r="J558" s="530">
        <v>45985</v>
      </c>
      <c r="K558" s="292"/>
      <c r="L558" s="292"/>
      <c r="M558" s="292"/>
    </row>
    <row r="559" ht="15">
      <c r="A559" s="527" t="s">
        <v>1018</v>
      </c>
      <c r="B559" s="528" t="s">
        <v>1019</v>
      </c>
      <c r="C559" s="530"/>
      <c r="D559" s="292"/>
      <c r="E559" s="292"/>
      <c r="F559" s="292"/>
      <c r="G559" s="292"/>
      <c r="H559" s="530">
        <v>46015</v>
      </c>
      <c r="I559" s="292"/>
      <c r="J559" s="530">
        <v>46015</v>
      </c>
      <c r="K559" s="292"/>
      <c r="L559" s="292"/>
      <c r="M559" s="292"/>
    </row>
    <row r="560" ht="15">
      <c r="A560" s="512" t="s">
        <v>199</v>
      </c>
      <c r="B560" s="513"/>
      <c r="C560" s="513"/>
      <c r="D560" s="513"/>
      <c r="E560" s="513"/>
      <c r="F560" s="513"/>
      <c r="G560" s="513"/>
      <c r="H560" s="513"/>
      <c r="I560" s="513"/>
      <c r="J560" s="513"/>
      <c r="K560" s="513"/>
      <c r="L560" s="513"/>
      <c r="M560" s="514"/>
    </row>
    <row r="561" ht="15">
      <c r="A561" s="546">
        <v>1</v>
      </c>
      <c r="B561" s="547" t="s">
        <v>200</v>
      </c>
      <c r="C561" s="548"/>
      <c r="D561" s="548"/>
      <c r="E561" s="548"/>
      <c r="F561" s="548"/>
      <c r="G561" s="548"/>
      <c r="H561" s="548"/>
      <c r="I561" s="548"/>
      <c r="J561" s="548"/>
      <c r="K561" s="548"/>
      <c r="L561" s="548"/>
      <c r="M561" s="549"/>
    </row>
    <row r="562" ht="15">
      <c r="A562" s="550" t="s">
        <v>17</v>
      </c>
      <c r="B562" s="551" t="s">
        <v>1020</v>
      </c>
      <c r="C562" s="552" t="s">
        <v>1021</v>
      </c>
      <c r="D562" s="552" t="s">
        <v>123</v>
      </c>
      <c r="E562" s="553">
        <v>5.6200000000000001</v>
      </c>
      <c r="F562" s="553">
        <v>5.6200000000000001</v>
      </c>
      <c r="G562" s="552">
        <v>5.6200000000000001</v>
      </c>
      <c r="H562" s="552"/>
      <c r="I562" s="552"/>
      <c r="J562" s="552"/>
      <c r="K562" s="552" t="s">
        <v>912</v>
      </c>
      <c r="L562" s="553" t="s">
        <v>913</v>
      </c>
      <c r="M562" s="552"/>
    </row>
    <row r="563" ht="15">
      <c r="A563" s="554" t="s">
        <v>203</v>
      </c>
      <c r="B563" s="555"/>
      <c r="C563" s="555"/>
      <c r="D563" s="555"/>
      <c r="E563" s="555"/>
      <c r="F563" s="555"/>
      <c r="G563" s="555"/>
      <c r="H563" s="555"/>
      <c r="I563" s="555"/>
      <c r="J563" s="555"/>
      <c r="K563" s="555"/>
      <c r="L563" s="555"/>
      <c r="M563" s="556"/>
    </row>
    <row r="564" ht="15">
      <c r="A564" s="292">
        <v>1</v>
      </c>
      <c r="B564" s="515" t="s">
        <v>204</v>
      </c>
      <c r="C564" s="516"/>
      <c r="D564" s="516"/>
      <c r="E564" s="516"/>
      <c r="F564" s="516"/>
      <c r="G564" s="516"/>
      <c r="H564" s="516"/>
      <c r="I564" s="516"/>
      <c r="J564" s="516"/>
      <c r="K564" s="516"/>
      <c r="L564" s="516"/>
      <c r="M564" s="518"/>
    </row>
    <row r="565" ht="15">
      <c r="A565" s="557" t="s">
        <v>17</v>
      </c>
      <c r="B565" s="520" t="s">
        <v>1022</v>
      </c>
      <c r="C565" s="558"/>
      <c r="D565" s="523">
        <v>25</v>
      </c>
      <c r="E565" s="523">
        <v>25</v>
      </c>
      <c r="F565" s="536"/>
      <c r="G565" s="523">
        <v>100</v>
      </c>
      <c r="H565" s="536"/>
      <c r="I565" s="536"/>
      <c r="J565" s="559"/>
      <c r="K565" s="560" t="s">
        <v>912</v>
      </c>
      <c r="L565" s="561" t="s">
        <v>1023</v>
      </c>
      <c r="M565" s="536"/>
    </row>
    <row r="566" ht="15">
      <c r="A566" s="530" t="s">
        <v>1024</v>
      </c>
      <c r="B566" s="528" t="s">
        <v>1025</v>
      </c>
      <c r="C566" s="530"/>
      <c r="D566" s="531"/>
      <c r="E566" s="531"/>
      <c r="F566" s="531"/>
      <c r="G566" s="531"/>
      <c r="H566" s="530">
        <v>46022</v>
      </c>
      <c r="I566" s="531"/>
      <c r="J566" s="532">
        <v>46022</v>
      </c>
      <c r="K566" s="562"/>
      <c r="L566" s="534"/>
      <c r="M566" s="531"/>
    </row>
    <row r="567" ht="15">
      <c r="A567" s="527" t="s">
        <v>1026</v>
      </c>
      <c r="B567" s="528" t="s">
        <v>1027</v>
      </c>
      <c r="C567" s="530"/>
      <c r="D567" s="531"/>
      <c r="E567" s="531"/>
      <c r="F567" s="531"/>
      <c r="G567" s="531"/>
      <c r="H567" s="530">
        <v>46022</v>
      </c>
      <c r="I567" s="531"/>
      <c r="J567" s="532">
        <v>46022</v>
      </c>
      <c r="K567" s="562"/>
      <c r="L567" s="534"/>
      <c r="M567" s="531"/>
    </row>
    <row r="568" ht="15">
      <c r="A568" s="527" t="s">
        <v>1028</v>
      </c>
      <c r="B568" s="528" t="s">
        <v>1029</v>
      </c>
      <c r="C568" s="530"/>
      <c r="D568" s="531"/>
      <c r="E568" s="531"/>
      <c r="F568" s="531"/>
      <c r="G568" s="531"/>
      <c r="H568" s="530">
        <v>46022</v>
      </c>
      <c r="I568" s="531"/>
      <c r="J568" s="532">
        <v>46022</v>
      </c>
      <c r="K568" s="562"/>
      <c r="L568" s="534"/>
      <c r="M568" s="531"/>
    </row>
    <row r="569" ht="15">
      <c r="A569" s="527" t="s">
        <v>1030</v>
      </c>
      <c r="B569" s="528" t="s">
        <v>1031</v>
      </c>
      <c r="C569" s="530"/>
      <c r="D569" s="531"/>
      <c r="E569" s="531"/>
      <c r="F569" s="531"/>
      <c r="G569" s="531"/>
      <c r="H569" s="530">
        <v>46022</v>
      </c>
      <c r="I569" s="531"/>
      <c r="J569" s="532">
        <v>46022</v>
      </c>
      <c r="K569" s="562"/>
      <c r="L569" s="534"/>
      <c r="M569" s="531"/>
    </row>
    <row r="570" ht="15">
      <c r="A570" s="527" t="s">
        <v>1032</v>
      </c>
      <c r="B570" s="528" t="s">
        <v>1033</v>
      </c>
      <c r="C570" s="530"/>
      <c r="D570" s="531"/>
      <c r="E570" s="531"/>
      <c r="F570" s="531"/>
      <c r="G570" s="531"/>
      <c r="H570" s="530">
        <v>46022</v>
      </c>
      <c r="I570" s="531"/>
      <c r="J570" s="532">
        <v>46022</v>
      </c>
      <c r="K570" s="562"/>
      <c r="L570" s="534"/>
      <c r="M570" s="531"/>
    </row>
    <row r="571" ht="15">
      <c r="A571" s="527" t="s">
        <v>1034</v>
      </c>
      <c r="B571" s="528" t="s">
        <v>1035</v>
      </c>
      <c r="C571" s="530"/>
      <c r="D571" s="531"/>
      <c r="E571" s="531"/>
      <c r="F571" s="531"/>
      <c r="G571" s="531"/>
      <c r="H571" s="530">
        <v>46022</v>
      </c>
      <c r="I571" s="531"/>
      <c r="J571" s="532">
        <v>46022</v>
      </c>
      <c r="K571" s="562"/>
      <c r="L571" s="534"/>
      <c r="M571" s="531"/>
    </row>
    <row r="572" ht="15">
      <c r="A572" s="527" t="s">
        <v>1036</v>
      </c>
      <c r="B572" s="544" t="s">
        <v>1037</v>
      </c>
      <c r="C572" s="530"/>
      <c r="D572" s="531"/>
      <c r="E572" s="531"/>
      <c r="F572" s="531"/>
      <c r="G572" s="531"/>
      <c r="H572" s="530">
        <v>46022</v>
      </c>
      <c r="I572" s="531"/>
      <c r="J572" s="532">
        <v>46022</v>
      </c>
      <c r="K572" s="562"/>
      <c r="L572" s="534"/>
      <c r="M572" s="531"/>
    </row>
    <row r="573" ht="15">
      <c r="A573" s="527" t="s">
        <v>1038</v>
      </c>
      <c r="B573" s="544" t="s">
        <v>1039</v>
      </c>
      <c r="C573" s="530"/>
      <c r="D573" s="531"/>
      <c r="E573" s="531"/>
      <c r="F573" s="531"/>
      <c r="G573" s="531"/>
      <c r="H573" s="530">
        <v>46022</v>
      </c>
      <c r="I573" s="531"/>
      <c r="J573" s="532">
        <v>46022</v>
      </c>
      <c r="K573" s="563"/>
      <c r="L573" s="534"/>
      <c r="M573" s="531"/>
    </row>
    <row r="574" ht="15">
      <c r="A574" s="564" t="s">
        <v>205</v>
      </c>
      <c r="B574" s="565"/>
      <c r="C574" s="565"/>
      <c r="D574" s="565"/>
      <c r="E574" s="565"/>
      <c r="F574" s="565"/>
      <c r="G574" s="565"/>
      <c r="H574" s="565"/>
      <c r="I574" s="565"/>
      <c r="J574" s="565"/>
      <c r="K574" s="565"/>
      <c r="L574" s="565"/>
      <c r="M574" s="566"/>
    </row>
    <row r="575" ht="15">
      <c r="A575" s="564" t="s">
        <v>1040</v>
      </c>
      <c r="B575" s="565"/>
      <c r="C575" s="565"/>
      <c r="D575" s="565"/>
      <c r="E575" s="565"/>
      <c r="F575" s="565"/>
      <c r="G575" s="565"/>
      <c r="H575" s="565"/>
      <c r="I575" s="565"/>
      <c r="J575" s="565"/>
      <c r="K575" s="565"/>
      <c r="L575" s="565"/>
      <c r="M575" s="566"/>
    </row>
    <row r="576" ht="15">
      <c r="A576" s="567">
        <v>1</v>
      </c>
      <c r="B576" s="568" t="s">
        <v>212</v>
      </c>
      <c r="C576" s="569"/>
      <c r="D576" s="569"/>
      <c r="E576" s="569"/>
      <c r="F576" s="569"/>
      <c r="G576" s="569"/>
      <c r="H576" s="569"/>
      <c r="I576" s="569"/>
      <c r="J576" s="569"/>
      <c r="K576" s="569"/>
      <c r="L576" s="569"/>
      <c r="M576" s="570"/>
    </row>
    <row r="577" ht="15">
      <c r="A577" s="571" t="s">
        <v>17</v>
      </c>
      <c r="B577" s="572" t="s">
        <v>1041</v>
      </c>
      <c r="C577" s="573"/>
      <c r="D577" s="574">
        <v>25</v>
      </c>
      <c r="E577" s="574">
        <v>25</v>
      </c>
      <c r="F577" s="574"/>
      <c r="G577" s="574">
        <v>100</v>
      </c>
      <c r="H577" s="573"/>
      <c r="I577" s="574"/>
      <c r="J577" s="573"/>
      <c r="K577" s="575" t="s">
        <v>972</v>
      </c>
      <c r="L577" s="574" t="s">
        <v>913</v>
      </c>
      <c r="M577" s="574"/>
    </row>
    <row r="578" ht="15">
      <c r="A578" s="576" t="s">
        <v>359</v>
      </c>
      <c r="B578" s="577" t="s">
        <v>1042</v>
      </c>
      <c r="C578" s="578"/>
      <c r="D578" s="567"/>
      <c r="E578" s="567"/>
      <c r="F578" s="567"/>
      <c r="G578" s="567"/>
      <c r="H578" s="578">
        <v>46022</v>
      </c>
      <c r="I578" s="567"/>
      <c r="J578" s="578">
        <v>46022</v>
      </c>
      <c r="K578" s="567"/>
      <c r="L578" s="567"/>
      <c r="M578" s="567"/>
    </row>
    <row r="579" ht="15">
      <c r="A579" s="576" t="s">
        <v>974</v>
      </c>
      <c r="B579" s="577" t="s">
        <v>1043</v>
      </c>
      <c r="C579" s="578"/>
      <c r="D579" s="567"/>
      <c r="E579" s="567"/>
      <c r="F579" s="567"/>
      <c r="G579" s="567"/>
      <c r="H579" s="578">
        <v>46022</v>
      </c>
      <c r="I579" s="567"/>
      <c r="J579" s="578">
        <v>46022</v>
      </c>
      <c r="K579" s="567"/>
      <c r="L579" s="567"/>
      <c r="M579" s="567"/>
    </row>
    <row r="580" ht="15">
      <c r="A580" s="576" t="s">
        <v>976</v>
      </c>
      <c r="B580" s="577" t="s">
        <v>1044</v>
      </c>
      <c r="C580" s="578"/>
      <c r="D580" s="567"/>
      <c r="E580" s="567"/>
      <c r="F580" s="567"/>
      <c r="G580" s="567"/>
      <c r="H580" s="578">
        <v>46022</v>
      </c>
      <c r="I580" s="567"/>
      <c r="J580" s="578">
        <v>46022</v>
      </c>
      <c r="K580" s="567"/>
      <c r="L580" s="567"/>
      <c r="M580" s="567"/>
    </row>
    <row r="581" ht="15">
      <c r="A581" s="576" t="s">
        <v>978</v>
      </c>
      <c r="B581" s="577" t="s">
        <v>1045</v>
      </c>
      <c r="C581" s="578"/>
      <c r="D581" s="567"/>
      <c r="E581" s="567"/>
      <c r="F581" s="567"/>
      <c r="G581" s="567"/>
      <c r="H581" s="578">
        <v>46022</v>
      </c>
      <c r="I581" s="567"/>
      <c r="J581" s="578">
        <v>46022</v>
      </c>
      <c r="K581" s="567"/>
      <c r="L581" s="567"/>
      <c r="M581" s="567"/>
    </row>
    <row r="582" ht="15">
      <c r="A582" s="576" t="s">
        <v>980</v>
      </c>
      <c r="B582" s="577" t="s">
        <v>1046</v>
      </c>
      <c r="C582" s="578"/>
      <c r="D582" s="567"/>
      <c r="E582" s="567"/>
      <c r="F582" s="567"/>
      <c r="G582" s="567"/>
      <c r="H582" s="578">
        <v>46022</v>
      </c>
      <c r="I582" s="567"/>
      <c r="J582" s="578">
        <v>46022</v>
      </c>
      <c r="K582" s="567"/>
      <c r="L582" s="567"/>
      <c r="M582" s="567"/>
    </row>
    <row r="583" ht="15">
      <c r="A583" s="576" t="s">
        <v>982</v>
      </c>
      <c r="B583" s="577" t="s">
        <v>1047</v>
      </c>
      <c r="C583" s="578"/>
      <c r="D583" s="567"/>
      <c r="E583" s="567"/>
      <c r="F583" s="567"/>
      <c r="G583" s="567"/>
      <c r="H583" s="578">
        <v>46022</v>
      </c>
      <c r="I583" s="567"/>
      <c r="J583" s="578">
        <v>46022</v>
      </c>
      <c r="K583" s="567"/>
      <c r="L583" s="567"/>
      <c r="M583" s="567"/>
    </row>
    <row r="584" ht="15">
      <c r="A584" s="576" t="s">
        <v>984</v>
      </c>
      <c r="B584" s="577" t="s">
        <v>1048</v>
      </c>
      <c r="C584" s="578"/>
      <c r="D584" s="567"/>
      <c r="E584" s="567"/>
      <c r="F584" s="567"/>
      <c r="G584" s="567"/>
      <c r="H584" s="578">
        <v>46022</v>
      </c>
      <c r="I584" s="567"/>
      <c r="J584" s="578">
        <v>46022</v>
      </c>
      <c r="K584" s="567"/>
      <c r="L584" s="567"/>
      <c r="M584" s="567"/>
    </row>
    <row r="585" ht="15">
      <c r="A585" s="576" t="s">
        <v>986</v>
      </c>
      <c r="B585" s="577" t="s">
        <v>1049</v>
      </c>
      <c r="C585" s="578"/>
      <c r="D585" s="567"/>
      <c r="E585" s="567"/>
      <c r="F585" s="567"/>
      <c r="G585" s="567"/>
      <c r="H585" s="578">
        <v>46022</v>
      </c>
      <c r="I585" s="567"/>
      <c r="J585" s="578">
        <v>46022</v>
      </c>
      <c r="K585" s="567"/>
      <c r="L585" s="567"/>
      <c r="M585" s="567"/>
    </row>
    <row r="586" ht="15">
      <c r="A586" s="576" t="s">
        <v>988</v>
      </c>
      <c r="B586" s="577" t="s">
        <v>1050</v>
      </c>
      <c r="C586" s="578"/>
      <c r="D586" s="567"/>
      <c r="E586" s="567"/>
      <c r="F586" s="567"/>
      <c r="G586" s="567"/>
      <c r="H586" s="578">
        <v>46022</v>
      </c>
      <c r="I586" s="567"/>
      <c r="J586" s="578">
        <v>46022</v>
      </c>
      <c r="K586" s="567"/>
      <c r="L586" s="567"/>
      <c r="M586" s="567"/>
    </row>
    <row r="587" ht="15">
      <c r="A587" s="576" t="s">
        <v>990</v>
      </c>
      <c r="B587" s="577" t="s">
        <v>1051</v>
      </c>
      <c r="C587" s="578"/>
      <c r="D587" s="567"/>
      <c r="E587" s="567"/>
      <c r="F587" s="567"/>
      <c r="G587" s="567"/>
      <c r="H587" s="578">
        <v>46022</v>
      </c>
      <c r="I587" s="567"/>
      <c r="J587" s="578">
        <v>46022</v>
      </c>
      <c r="K587" s="567"/>
      <c r="L587" s="567"/>
      <c r="M587" s="567"/>
    </row>
    <row r="588" ht="15">
      <c r="A588" s="564" t="s">
        <v>211</v>
      </c>
      <c r="B588" s="565"/>
      <c r="C588" s="565"/>
      <c r="D588" s="565"/>
      <c r="E588" s="565"/>
      <c r="F588" s="565"/>
      <c r="G588" s="565"/>
      <c r="H588" s="565"/>
      <c r="I588" s="565"/>
      <c r="J588" s="565"/>
      <c r="K588" s="565"/>
      <c r="L588" s="565"/>
      <c r="M588" s="566"/>
    </row>
    <row r="589" ht="15">
      <c r="A589" s="567">
        <v>1</v>
      </c>
      <c r="B589" s="568" t="s">
        <v>1052</v>
      </c>
      <c r="C589" s="569"/>
      <c r="D589" s="569"/>
      <c r="E589" s="569"/>
      <c r="F589" s="569"/>
      <c r="G589" s="569"/>
      <c r="H589" s="569"/>
      <c r="I589" s="569"/>
      <c r="J589" s="569"/>
      <c r="K589" s="569"/>
      <c r="L589" s="569"/>
      <c r="M589" s="570"/>
    </row>
    <row r="590" ht="15">
      <c r="A590" s="571" t="s">
        <v>17</v>
      </c>
      <c r="B590" s="572" t="s">
        <v>1053</v>
      </c>
      <c r="C590" s="579"/>
      <c r="D590" s="574">
        <v>25</v>
      </c>
      <c r="E590" s="574">
        <v>25</v>
      </c>
      <c r="F590" s="574"/>
      <c r="G590" s="574">
        <v>100</v>
      </c>
      <c r="H590" s="573"/>
      <c r="I590" s="574"/>
      <c r="J590" s="573"/>
      <c r="K590" s="575" t="s">
        <v>972</v>
      </c>
      <c r="L590" s="574" t="s">
        <v>913</v>
      </c>
      <c r="M590" s="579"/>
    </row>
    <row r="591" ht="15">
      <c r="A591" s="576" t="s">
        <v>359</v>
      </c>
      <c r="B591" s="577" t="s">
        <v>1054</v>
      </c>
      <c r="C591" s="580"/>
      <c r="D591" s="567"/>
      <c r="E591" s="567"/>
      <c r="F591" s="567"/>
      <c r="G591" s="567"/>
      <c r="H591" s="578">
        <v>46022</v>
      </c>
      <c r="I591" s="567"/>
      <c r="J591" s="578">
        <v>46022</v>
      </c>
      <c r="K591" s="567"/>
      <c r="L591" s="567"/>
      <c r="M591" s="580"/>
    </row>
    <row r="592" ht="15">
      <c r="A592" s="576" t="s">
        <v>974</v>
      </c>
      <c r="B592" s="577" t="s">
        <v>1043</v>
      </c>
      <c r="C592" s="580"/>
      <c r="D592" s="567"/>
      <c r="E592" s="567"/>
      <c r="F592" s="567"/>
      <c r="G592" s="567"/>
      <c r="H592" s="578">
        <v>46022</v>
      </c>
      <c r="I592" s="567"/>
      <c r="J592" s="578">
        <v>46022</v>
      </c>
      <c r="K592" s="567"/>
      <c r="L592" s="567"/>
      <c r="M592" s="580"/>
    </row>
    <row r="593" ht="15">
      <c r="A593" s="576" t="s">
        <v>976</v>
      </c>
      <c r="B593" s="577" t="s">
        <v>1044</v>
      </c>
      <c r="C593" s="580"/>
      <c r="D593" s="567"/>
      <c r="E593" s="567"/>
      <c r="F593" s="567"/>
      <c r="G593" s="567"/>
      <c r="H593" s="578">
        <v>46022</v>
      </c>
      <c r="I593" s="567"/>
      <c r="J593" s="578">
        <v>46022</v>
      </c>
      <c r="K593" s="567"/>
      <c r="L593" s="567"/>
      <c r="M593" s="580"/>
    </row>
    <row r="594" ht="15">
      <c r="A594" s="576" t="s">
        <v>978</v>
      </c>
      <c r="B594" s="577" t="s">
        <v>1045</v>
      </c>
      <c r="C594" s="580"/>
      <c r="D594" s="567"/>
      <c r="E594" s="567"/>
      <c r="F594" s="567"/>
      <c r="G594" s="567"/>
      <c r="H594" s="578">
        <v>46022</v>
      </c>
      <c r="I594" s="567"/>
      <c r="J594" s="578">
        <v>46022</v>
      </c>
      <c r="K594" s="567"/>
      <c r="L594" s="567"/>
      <c r="M594" s="580"/>
    </row>
    <row r="595" ht="15">
      <c r="A595" s="576" t="s">
        <v>980</v>
      </c>
      <c r="B595" s="577" t="s">
        <v>1046</v>
      </c>
      <c r="C595" s="580"/>
      <c r="D595" s="567"/>
      <c r="E595" s="567"/>
      <c r="F595" s="567"/>
      <c r="G595" s="567"/>
      <c r="H595" s="578">
        <v>46022</v>
      </c>
      <c r="I595" s="567"/>
      <c r="J595" s="578">
        <v>46022</v>
      </c>
      <c r="K595" s="567"/>
      <c r="L595" s="567"/>
      <c r="M595" s="580"/>
    </row>
    <row r="596" ht="15">
      <c r="A596" s="576" t="s">
        <v>982</v>
      </c>
      <c r="B596" s="577" t="s">
        <v>1047</v>
      </c>
      <c r="C596" s="580"/>
      <c r="D596" s="567"/>
      <c r="E596" s="567"/>
      <c r="F596" s="567"/>
      <c r="G596" s="567"/>
      <c r="H596" s="578">
        <v>46022</v>
      </c>
      <c r="I596" s="567"/>
      <c r="J596" s="578">
        <v>46022</v>
      </c>
      <c r="K596" s="567"/>
      <c r="L596" s="567"/>
      <c r="M596" s="580"/>
    </row>
    <row r="597" ht="15">
      <c r="A597" s="576" t="s">
        <v>984</v>
      </c>
      <c r="B597" s="577" t="s">
        <v>1048</v>
      </c>
      <c r="C597" s="580"/>
      <c r="D597" s="567"/>
      <c r="E597" s="567"/>
      <c r="F597" s="567"/>
      <c r="G597" s="567"/>
      <c r="H597" s="578">
        <v>46022</v>
      </c>
      <c r="I597" s="567"/>
      <c r="J597" s="578">
        <v>46022</v>
      </c>
      <c r="K597" s="567"/>
      <c r="L597" s="567"/>
      <c r="M597" s="580"/>
    </row>
    <row r="598" ht="15">
      <c r="A598" s="576" t="s">
        <v>986</v>
      </c>
      <c r="B598" s="577" t="s">
        <v>1049</v>
      </c>
      <c r="C598" s="580"/>
      <c r="D598" s="567"/>
      <c r="E598" s="567"/>
      <c r="F598" s="567"/>
      <c r="G598" s="567"/>
      <c r="H598" s="578">
        <v>46022</v>
      </c>
      <c r="I598" s="567"/>
      <c r="J598" s="578">
        <v>46022</v>
      </c>
      <c r="K598" s="567"/>
      <c r="L598" s="567"/>
      <c r="M598" s="580"/>
    </row>
    <row r="599" ht="15">
      <c r="A599" s="576" t="s">
        <v>988</v>
      </c>
      <c r="B599" s="577" t="s">
        <v>1050</v>
      </c>
      <c r="C599" s="580"/>
      <c r="D599" s="567"/>
      <c r="E599" s="567"/>
      <c r="F599" s="567"/>
      <c r="G599" s="567"/>
      <c r="H599" s="578">
        <v>46022</v>
      </c>
      <c r="I599" s="567"/>
      <c r="J599" s="578">
        <v>46022</v>
      </c>
      <c r="K599" s="567"/>
      <c r="L599" s="567"/>
      <c r="M599" s="580"/>
    </row>
    <row r="600" ht="15">
      <c r="A600" s="564" t="s">
        <v>215</v>
      </c>
      <c r="B600" s="565"/>
      <c r="C600" s="565"/>
      <c r="D600" s="565"/>
      <c r="E600" s="565"/>
      <c r="F600" s="565"/>
      <c r="G600" s="565"/>
      <c r="H600" s="565"/>
      <c r="I600" s="565"/>
      <c r="J600" s="565"/>
      <c r="K600" s="565"/>
      <c r="L600" s="565"/>
      <c r="M600" s="566"/>
    </row>
    <row r="601" ht="15">
      <c r="A601" s="574">
        <v>1</v>
      </c>
      <c r="B601" s="568" t="s">
        <v>216</v>
      </c>
      <c r="C601" s="569"/>
      <c r="D601" s="569"/>
      <c r="E601" s="569"/>
      <c r="F601" s="569"/>
      <c r="G601" s="569"/>
      <c r="H601" s="569"/>
      <c r="I601" s="569"/>
      <c r="J601" s="569"/>
      <c r="K601" s="569"/>
      <c r="L601" s="569"/>
      <c r="M601" s="570"/>
    </row>
    <row r="602" ht="15">
      <c r="A602" s="571" t="s">
        <v>17</v>
      </c>
      <c r="B602" s="572" t="s">
        <v>1055</v>
      </c>
      <c r="C602" s="579"/>
      <c r="D602" s="581">
        <v>25</v>
      </c>
      <c r="E602" s="581">
        <v>25</v>
      </c>
      <c r="F602" s="579"/>
      <c r="G602" s="574">
        <v>100</v>
      </c>
      <c r="H602" s="573"/>
      <c r="I602" s="579"/>
      <c r="J602" s="573"/>
      <c r="K602" s="582" t="s">
        <v>972</v>
      </c>
      <c r="L602" s="581" t="s">
        <v>913</v>
      </c>
      <c r="M602" s="579"/>
    </row>
    <row r="603" ht="15">
      <c r="A603" s="576" t="s">
        <v>359</v>
      </c>
      <c r="B603" s="577" t="s">
        <v>1054</v>
      </c>
      <c r="C603" s="578"/>
      <c r="D603" s="580"/>
      <c r="E603" s="580"/>
      <c r="F603" s="580"/>
      <c r="G603" s="580"/>
      <c r="H603" s="578">
        <v>46022</v>
      </c>
      <c r="I603" s="580"/>
      <c r="J603" s="578">
        <v>46022</v>
      </c>
      <c r="K603" s="567"/>
      <c r="L603" s="580"/>
      <c r="M603" s="580"/>
    </row>
    <row r="604" ht="15">
      <c r="A604" s="576" t="s">
        <v>974</v>
      </c>
      <c r="B604" s="577" t="s">
        <v>1043</v>
      </c>
      <c r="C604" s="578"/>
      <c r="D604" s="580"/>
      <c r="E604" s="580"/>
      <c r="F604" s="580"/>
      <c r="G604" s="580"/>
      <c r="H604" s="578">
        <v>46022</v>
      </c>
      <c r="I604" s="580"/>
      <c r="J604" s="578">
        <v>46022</v>
      </c>
      <c r="K604" s="567"/>
      <c r="L604" s="580"/>
      <c r="M604" s="580"/>
    </row>
    <row r="605" ht="15">
      <c r="A605" s="576" t="s">
        <v>976</v>
      </c>
      <c r="B605" s="577" t="s">
        <v>1044</v>
      </c>
      <c r="C605" s="578"/>
      <c r="D605" s="580"/>
      <c r="E605" s="580"/>
      <c r="F605" s="580"/>
      <c r="G605" s="580"/>
      <c r="H605" s="578">
        <v>46022</v>
      </c>
      <c r="I605" s="580"/>
      <c r="J605" s="578">
        <v>46022</v>
      </c>
      <c r="K605" s="567"/>
      <c r="L605" s="580"/>
      <c r="M605" s="580"/>
    </row>
    <row r="606" ht="15">
      <c r="A606" s="576" t="s">
        <v>978</v>
      </c>
      <c r="B606" s="577" t="s">
        <v>1045</v>
      </c>
      <c r="C606" s="578"/>
      <c r="D606" s="580"/>
      <c r="E606" s="580"/>
      <c r="F606" s="580"/>
      <c r="G606" s="580"/>
      <c r="H606" s="578">
        <v>46022</v>
      </c>
      <c r="I606" s="580"/>
      <c r="J606" s="578">
        <v>46022</v>
      </c>
      <c r="K606" s="567"/>
      <c r="L606" s="580"/>
      <c r="M606" s="580"/>
    </row>
    <row r="607" ht="15">
      <c r="A607" s="576" t="s">
        <v>980</v>
      </c>
      <c r="B607" s="577" t="s">
        <v>1046</v>
      </c>
      <c r="C607" s="578"/>
      <c r="D607" s="580"/>
      <c r="E607" s="580"/>
      <c r="F607" s="580"/>
      <c r="G607" s="580"/>
      <c r="H607" s="578">
        <v>46022</v>
      </c>
      <c r="I607" s="580"/>
      <c r="J607" s="578">
        <v>46022</v>
      </c>
      <c r="K607" s="567"/>
      <c r="L607" s="580"/>
      <c r="M607" s="580"/>
    </row>
    <row r="608" ht="15">
      <c r="A608" s="576" t="s">
        <v>982</v>
      </c>
      <c r="B608" s="577" t="s">
        <v>1047</v>
      </c>
      <c r="C608" s="578"/>
      <c r="D608" s="580"/>
      <c r="E608" s="580"/>
      <c r="F608" s="580"/>
      <c r="G608" s="580"/>
      <c r="H608" s="578">
        <v>46022</v>
      </c>
      <c r="I608" s="580"/>
      <c r="J608" s="578">
        <v>46022</v>
      </c>
      <c r="K608" s="567"/>
      <c r="L608" s="580"/>
      <c r="M608" s="580"/>
    </row>
    <row r="609" ht="15">
      <c r="A609" s="576" t="s">
        <v>984</v>
      </c>
      <c r="B609" s="577" t="s">
        <v>1048</v>
      </c>
      <c r="C609" s="578"/>
      <c r="D609" s="580"/>
      <c r="E609" s="580"/>
      <c r="F609" s="580"/>
      <c r="G609" s="580"/>
      <c r="H609" s="578">
        <v>46022</v>
      </c>
      <c r="I609" s="580"/>
      <c r="J609" s="578">
        <v>46022</v>
      </c>
      <c r="K609" s="567"/>
      <c r="L609" s="580"/>
      <c r="M609" s="580"/>
    </row>
    <row r="610" ht="15">
      <c r="A610" s="576" t="s">
        <v>986</v>
      </c>
      <c r="B610" s="577" t="s">
        <v>1049</v>
      </c>
      <c r="C610" s="578"/>
      <c r="D610" s="580"/>
      <c r="E610" s="580"/>
      <c r="F610" s="580"/>
      <c r="G610" s="580"/>
      <c r="H610" s="578">
        <v>46022</v>
      </c>
      <c r="I610" s="580"/>
      <c r="J610" s="578">
        <v>46022</v>
      </c>
      <c r="K610" s="567"/>
      <c r="L610" s="580"/>
      <c r="M610" s="580"/>
    </row>
    <row r="611" ht="15">
      <c r="A611" s="576" t="s">
        <v>988</v>
      </c>
      <c r="B611" s="577" t="s">
        <v>1050</v>
      </c>
      <c r="C611" s="578"/>
      <c r="D611" s="580"/>
      <c r="E611" s="580"/>
      <c r="F611" s="580"/>
      <c r="G611" s="580"/>
      <c r="H611" s="578">
        <v>46022</v>
      </c>
      <c r="I611" s="580"/>
      <c r="J611" s="578">
        <v>46022</v>
      </c>
      <c r="K611" s="567"/>
      <c r="L611" s="580"/>
      <c r="M611" s="580"/>
    </row>
    <row r="612" ht="15">
      <c r="A612" s="564" t="s">
        <v>218</v>
      </c>
      <c r="B612" s="565"/>
      <c r="C612" s="565"/>
      <c r="D612" s="565"/>
      <c r="E612" s="565"/>
      <c r="F612" s="565"/>
      <c r="G612" s="565"/>
      <c r="H612" s="565"/>
      <c r="I612" s="565"/>
      <c r="J612" s="565"/>
      <c r="K612" s="565"/>
      <c r="L612" s="565"/>
      <c r="M612" s="566"/>
    </row>
    <row r="613" ht="15">
      <c r="A613" s="567">
        <v>1</v>
      </c>
      <c r="B613" s="568" t="s">
        <v>219</v>
      </c>
      <c r="C613" s="569"/>
      <c r="D613" s="569"/>
      <c r="E613" s="569"/>
      <c r="F613" s="569"/>
      <c r="G613" s="569"/>
      <c r="H613" s="569"/>
      <c r="I613" s="569"/>
      <c r="J613" s="569"/>
      <c r="K613" s="569"/>
      <c r="L613" s="569"/>
      <c r="M613" s="570"/>
    </row>
    <row r="614" ht="15">
      <c r="A614" s="571" t="s">
        <v>17</v>
      </c>
      <c r="B614" s="572" t="s">
        <v>1056</v>
      </c>
      <c r="C614" s="579"/>
      <c r="D614" s="574">
        <v>25</v>
      </c>
      <c r="E614" s="574">
        <v>25</v>
      </c>
      <c r="F614" s="579"/>
      <c r="G614" s="574">
        <v>100</v>
      </c>
      <c r="H614" s="573"/>
      <c r="I614" s="579"/>
      <c r="J614" s="573"/>
      <c r="K614" s="575" t="s">
        <v>972</v>
      </c>
      <c r="L614" s="574" t="s">
        <v>913</v>
      </c>
      <c r="M614" s="579"/>
    </row>
    <row r="615" ht="15">
      <c r="A615" s="576" t="s">
        <v>359</v>
      </c>
      <c r="B615" s="577" t="s">
        <v>1042</v>
      </c>
      <c r="C615" s="580"/>
      <c r="D615" s="580"/>
      <c r="E615" s="580"/>
      <c r="F615" s="580"/>
      <c r="G615" s="580"/>
      <c r="H615" s="578">
        <v>46022</v>
      </c>
      <c r="I615" s="580"/>
      <c r="J615" s="578">
        <v>46022</v>
      </c>
      <c r="K615" s="567"/>
      <c r="L615" s="580"/>
      <c r="M615" s="580"/>
    </row>
    <row r="616" ht="15">
      <c r="A616" s="576" t="s">
        <v>974</v>
      </c>
      <c r="B616" s="577" t="s">
        <v>1043</v>
      </c>
      <c r="C616" s="580"/>
      <c r="D616" s="580"/>
      <c r="E616" s="580"/>
      <c r="F616" s="580"/>
      <c r="G616" s="580"/>
      <c r="H616" s="578">
        <v>46022</v>
      </c>
      <c r="I616" s="580"/>
      <c r="J616" s="578">
        <v>46022</v>
      </c>
      <c r="K616" s="567"/>
      <c r="L616" s="580"/>
      <c r="M616" s="580"/>
    </row>
    <row r="617" ht="15">
      <c r="A617" s="576" t="s">
        <v>976</v>
      </c>
      <c r="B617" s="577" t="s">
        <v>1044</v>
      </c>
      <c r="C617" s="580"/>
      <c r="D617" s="580"/>
      <c r="E617" s="580"/>
      <c r="F617" s="580"/>
      <c r="G617" s="580"/>
      <c r="H617" s="578">
        <v>46022</v>
      </c>
      <c r="I617" s="580"/>
      <c r="J617" s="578">
        <v>46022</v>
      </c>
      <c r="K617" s="567"/>
      <c r="L617" s="580"/>
      <c r="M617" s="580"/>
    </row>
    <row r="618" ht="15">
      <c r="A618" s="576" t="s">
        <v>978</v>
      </c>
      <c r="B618" s="577" t="s">
        <v>1045</v>
      </c>
      <c r="C618" s="580"/>
      <c r="D618" s="580"/>
      <c r="E618" s="580"/>
      <c r="F618" s="580"/>
      <c r="G618" s="580"/>
      <c r="H618" s="578">
        <v>46022</v>
      </c>
      <c r="I618" s="580"/>
      <c r="J618" s="578">
        <v>46022</v>
      </c>
      <c r="K618" s="567"/>
      <c r="L618" s="580"/>
      <c r="M618" s="580"/>
    </row>
    <row r="619" ht="15">
      <c r="A619" s="576" t="s">
        <v>980</v>
      </c>
      <c r="B619" s="577" t="s">
        <v>1046</v>
      </c>
      <c r="C619" s="580"/>
      <c r="D619" s="580"/>
      <c r="E619" s="580"/>
      <c r="F619" s="580"/>
      <c r="G619" s="580"/>
      <c r="H619" s="578">
        <v>46022</v>
      </c>
      <c r="I619" s="580"/>
      <c r="J619" s="578">
        <v>46022</v>
      </c>
      <c r="K619" s="567"/>
      <c r="L619" s="580"/>
      <c r="M619" s="580"/>
    </row>
    <row r="620" ht="15">
      <c r="A620" s="576" t="s">
        <v>982</v>
      </c>
      <c r="B620" s="577" t="s">
        <v>1047</v>
      </c>
      <c r="C620" s="580"/>
      <c r="D620" s="580"/>
      <c r="E620" s="580"/>
      <c r="F620" s="580"/>
      <c r="G620" s="580"/>
      <c r="H620" s="578">
        <v>46022</v>
      </c>
      <c r="I620" s="580"/>
      <c r="J620" s="578">
        <v>46022</v>
      </c>
      <c r="K620" s="567"/>
      <c r="L620" s="580"/>
      <c r="M620" s="580"/>
    </row>
    <row r="621" ht="15">
      <c r="A621" s="576" t="s">
        <v>984</v>
      </c>
      <c r="B621" s="577" t="s">
        <v>1048</v>
      </c>
      <c r="C621" s="580"/>
      <c r="D621" s="580"/>
      <c r="E621" s="580"/>
      <c r="F621" s="580"/>
      <c r="G621" s="580"/>
      <c r="H621" s="578">
        <v>46022</v>
      </c>
      <c r="I621" s="580"/>
      <c r="J621" s="578">
        <v>46022</v>
      </c>
      <c r="K621" s="567"/>
      <c r="L621" s="580"/>
      <c r="M621" s="580"/>
    </row>
    <row r="622" ht="15">
      <c r="A622" s="576" t="s">
        <v>986</v>
      </c>
      <c r="B622" s="577" t="s">
        <v>1049</v>
      </c>
      <c r="C622" s="580"/>
      <c r="D622" s="580"/>
      <c r="E622" s="580"/>
      <c r="F622" s="580"/>
      <c r="G622" s="580"/>
      <c r="H622" s="578">
        <v>46022</v>
      </c>
      <c r="I622" s="580"/>
      <c r="J622" s="578">
        <v>46022</v>
      </c>
      <c r="K622" s="567"/>
      <c r="L622" s="580"/>
      <c r="M622" s="580"/>
    </row>
    <row r="623" ht="15">
      <c r="A623" s="576" t="s">
        <v>988</v>
      </c>
      <c r="B623" s="577" t="s">
        <v>1050</v>
      </c>
      <c r="C623" s="580"/>
      <c r="D623" s="580"/>
      <c r="E623" s="580"/>
      <c r="F623" s="580"/>
      <c r="G623" s="580"/>
      <c r="H623" s="578">
        <v>46022</v>
      </c>
      <c r="I623" s="580"/>
      <c r="J623" s="578">
        <v>46022</v>
      </c>
      <c r="K623" s="567"/>
      <c r="L623" s="580"/>
      <c r="M623" s="580"/>
    </row>
    <row r="624" ht="15">
      <c r="A624" s="583" t="s">
        <v>221</v>
      </c>
      <c r="B624" s="584"/>
      <c r="C624" s="584"/>
      <c r="D624" s="584"/>
      <c r="E624" s="584"/>
      <c r="F624" s="584"/>
      <c r="G624" s="584"/>
      <c r="H624" s="584"/>
      <c r="I624" s="584"/>
      <c r="J624" s="584"/>
      <c r="K624" s="584"/>
      <c r="L624" s="584"/>
      <c r="M624" s="585"/>
    </row>
    <row r="625" ht="15">
      <c r="A625" s="583" t="s">
        <v>222</v>
      </c>
      <c r="B625" s="584"/>
      <c r="C625" s="584"/>
      <c r="D625" s="584"/>
      <c r="E625" s="584"/>
      <c r="F625" s="584"/>
      <c r="G625" s="584"/>
      <c r="H625" s="584"/>
      <c r="I625" s="584"/>
      <c r="J625" s="584"/>
      <c r="K625" s="584"/>
      <c r="L625" s="584"/>
      <c r="M625" s="585"/>
    </row>
    <row r="626" ht="15">
      <c r="A626" s="586">
        <v>1</v>
      </c>
      <c r="B626" s="587" t="s">
        <v>808</v>
      </c>
      <c r="C626" s="588"/>
      <c r="D626" s="588"/>
      <c r="E626" s="588"/>
      <c r="F626" s="588"/>
      <c r="G626" s="588"/>
      <c r="H626" s="588"/>
      <c r="I626" s="588"/>
      <c r="J626" s="588"/>
      <c r="K626" s="589"/>
      <c r="L626" s="588"/>
      <c r="M626" s="590"/>
    </row>
    <row r="627" ht="15">
      <c r="A627" s="591" t="s">
        <v>17</v>
      </c>
      <c r="B627" s="592" t="s">
        <v>1057</v>
      </c>
      <c r="C627" s="593"/>
      <c r="D627" s="594">
        <v>4</v>
      </c>
      <c r="E627" s="594">
        <v>4</v>
      </c>
      <c r="F627" s="593"/>
      <c r="G627" s="593">
        <v>16</v>
      </c>
      <c r="H627" s="593"/>
      <c r="I627" s="595"/>
      <c r="J627" s="596"/>
      <c r="K627" s="597" t="s">
        <v>972</v>
      </c>
      <c r="L627" s="598" t="s">
        <v>1058</v>
      </c>
      <c r="M627" s="595"/>
    </row>
    <row r="628" ht="15">
      <c r="A628" s="599" t="s">
        <v>359</v>
      </c>
      <c r="B628" s="600" t="s">
        <v>915</v>
      </c>
      <c r="C628" s="601"/>
      <c r="D628" s="602"/>
      <c r="E628" s="602"/>
      <c r="F628" s="602"/>
      <c r="G628" s="602"/>
      <c r="H628" s="601">
        <v>45862</v>
      </c>
      <c r="I628" s="602"/>
      <c r="J628" s="603">
        <v>45862</v>
      </c>
      <c r="K628" s="604"/>
      <c r="L628" s="605"/>
      <c r="M628" s="602"/>
    </row>
    <row r="629" ht="15">
      <c r="A629" s="599" t="s">
        <v>974</v>
      </c>
      <c r="B629" s="600" t="s">
        <v>975</v>
      </c>
      <c r="C629" s="601"/>
      <c r="D629" s="602"/>
      <c r="E629" s="602"/>
      <c r="F629" s="602"/>
      <c r="G629" s="602"/>
      <c r="H629" s="601">
        <v>45893</v>
      </c>
      <c r="I629" s="602"/>
      <c r="J629" s="603">
        <v>45893</v>
      </c>
      <c r="K629" s="604"/>
      <c r="L629" s="605"/>
      <c r="M629" s="602"/>
    </row>
    <row r="630" ht="15">
      <c r="A630" s="599" t="s">
        <v>976</v>
      </c>
      <c r="B630" s="600" t="s">
        <v>1059</v>
      </c>
      <c r="C630" s="601"/>
      <c r="D630" s="602"/>
      <c r="E630" s="602"/>
      <c r="F630" s="602"/>
      <c r="G630" s="602"/>
      <c r="H630" s="601">
        <v>45924</v>
      </c>
      <c r="I630" s="602"/>
      <c r="J630" s="603">
        <v>45924</v>
      </c>
      <c r="K630" s="606"/>
      <c r="L630" s="605"/>
      <c r="M630" s="602"/>
    </row>
    <row r="631" ht="15">
      <c r="A631" s="583" t="s">
        <v>225</v>
      </c>
      <c r="B631" s="584"/>
      <c r="C631" s="584"/>
      <c r="D631" s="584"/>
      <c r="E631" s="584"/>
      <c r="F631" s="584"/>
      <c r="G631" s="584"/>
      <c r="H631" s="584"/>
      <c r="I631" s="584"/>
      <c r="J631" s="584"/>
      <c r="K631" s="584"/>
      <c r="L631" s="584"/>
      <c r="M631" s="585"/>
    </row>
    <row r="632" ht="15">
      <c r="A632" s="586">
        <v>1</v>
      </c>
      <c r="B632" s="587" t="s">
        <v>808</v>
      </c>
      <c r="C632" s="588"/>
      <c r="D632" s="588"/>
      <c r="E632" s="588"/>
      <c r="F632" s="588"/>
      <c r="G632" s="588"/>
      <c r="H632" s="588"/>
      <c r="I632" s="588"/>
      <c r="J632" s="588"/>
      <c r="K632" s="588"/>
      <c r="L632" s="588"/>
      <c r="M632" s="590"/>
    </row>
    <row r="633" ht="15">
      <c r="A633" s="591" t="s">
        <v>17</v>
      </c>
      <c r="B633" s="607" t="s">
        <v>1022</v>
      </c>
      <c r="C633" s="593"/>
      <c r="D633" s="594">
        <v>25</v>
      </c>
      <c r="E633" s="594">
        <v>25</v>
      </c>
      <c r="F633" s="593"/>
      <c r="G633" s="593">
        <v>100</v>
      </c>
      <c r="H633" s="593"/>
      <c r="I633" s="595"/>
      <c r="J633" s="593"/>
      <c r="K633" s="608" t="s">
        <v>972</v>
      </c>
      <c r="L633" s="594" t="s">
        <v>1058</v>
      </c>
      <c r="M633" s="595"/>
    </row>
    <row r="634" ht="15">
      <c r="A634" s="599" t="s">
        <v>359</v>
      </c>
      <c r="B634" s="609" t="s">
        <v>1025</v>
      </c>
      <c r="C634" s="601"/>
      <c r="D634" s="602"/>
      <c r="E634" s="602"/>
      <c r="F634" s="602"/>
      <c r="G634" s="602"/>
      <c r="H634" s="610">
        <v>46022</v>
      </c>
      <c r="I634" s="602"/>
      <c r="J634" s="610">
        <v>46022</v>
      </c>
      <c r="K634" s="586"/>
      <c r="L634" s="602"/>
      <c r="M634" s="602"/>
    </row>
    <row r="635" ht="15">
      <c r="A635" s="599" t="s">
        <v>974</v>
      </c>
      <c r="B635" s="609" t="s">
        <v>1027</v>
      </c>
      <c r="C635" s="601"/>
      <c r="D635" s="602"/>
      <c r="E635" s="602"/>
      <c r="F635" s="602"/>
      <c r="G635" s="602"/>
      <c r="H635" s="610">
        <v>46022</v>
      </c>
      <c r="I635" s="602"/>
      <c r="J635" s="610">
        <v>46022</v>
      </c>
      <c r="K635" s="586"/>
      <c r="L635" s="602"/>
      <c r="M635" s="602"/>
    </row>
    <row r="636" ht="15">
      <c r="A636" s="599" t="s">
        <v>976</v>
      </c>
      <c r="B636" s="609" t="s">
        <v>1060</v>
      </c>
      <c r="C636" s="601"/>
      <c r="D636" s="602"/>
      <c r="E636" s="602"/>
      <c r="F636" s="602"/>
      <c r="G636" s="602"/>
      <c r="H636" s="610">
        <v>46022</v>
      </c>
      <c r="I636" s="602"/>
      <c r="J636" s="610">
        <v>46022</v>
      </c>
      <c r="K636" s="586"/>
      <c r="L636" s="602"/>
      <c r="M636" s="602"/>
    </row>
    <row r="637" ht="15">
      <c r="A637" s="611" t="s">
        <v>228</v>
      </c>
      <c r="B637" s="612"/>
      <c r="C637" s="612"/>
      <c r="D637" s="612"/>
      <c r="E637" s="612"/>
      <c r="F637" s="612"/>
      <c r="G637" s="612"/>
      <c r="H637" s="612"/>
      <c r="I637" s="612"/>
      <c r="J637" s="612"/>
      <c r="K637" s="612"/>
      <c r="L637" s="612"/>
      <c r="M637" s="613"/>
    </row>
    <row r="638" ht="15">
      <c r="A638" s="611" t="s">
        <v>229</v>
      </c>
      <c r="B638" s="612"/>
      <c r="C638" s="612"/>
      <c r="D638" s="612"/>
      <c r="E638" s="612"/>
      <c r="F638" s="612"/>
      <c r="G638" s="612"/>
      <c r="H638" s="612"/>
      <c r="I638" s="612"/>
      <c r="J638" s="612"/>
      <c r="K638" s="612"/>
      <c r="L638" s="612"/>
      <c r="M638" s="613"/>
    </row>
    <row r="639" ht="15">
      <c r="A639" s="614">
        <v>1</v>
      </c>
      <c r="B639" s="615" t="s">
        <v>230</v>
      </c>
      <c r="C639" s="616"/>
      <c r="D639" s="616"/>
      <c r="E639" s="616"/>
      <c r="F639" s="616"/>
      <c r="G639" s="616"/>
      <c r="H639" s="616"/>
      <c r="I639" s="616"/>
      <c r="J639" s="616"/>
      <c r="K639" s="616"/>
      <c r="L639" s="616"/>
      <c r="M639" s="617"/>
    </row>
    <row r="640" ht="15">
      <c r="A640" s="618" t="s">
        <v>17</v>
      </c>
      <c r="B640" s="619" t="s">
        <v>1061</v>
      </c>
      <c r="C640" s="614" t="s">
        <v>51</v>
      </c>
      <c r="D640" s="614">
        <v>1</v>
      </c>
      <c r="E640" s="614">
        <v>1</v>
      </c>
      <c r="F640" s="620" t="s">
        <v>233</v>
      </c>
      <c r="G640" s="614">
        <v>1</v>
      </c>
      <c r="H640" s="620" t="s">
        <v>233</v>
      </c>
      <c r="I640" s="620" t="s">
        <v>233</v>
      </c>
      <c r="J640" s="620" t="s">
        <v>233</v>
      </c>
      <c r="K640" s="614" t="s">
        <v>1062</v>
      </c>
      <c r="L640" s="614" t="s">
        <v>1063</v>
      </c>
      <c r="M640" s="620" t="s">
        <v>233</v>
      </c>
    </row>
    <row r="641" ht="15">
      <c r="A641" s="621" t="s">
        <v>359</v>
      </c>
      <c r="B641" s="622" t="s">
        <v>1064</v>
      </c>
      <c r="C641" s="623" t="s">
        <v>51</v>
      </c>
      <c r="D641" s="624" t="s">
        <v>233</v>
      </c>
      <c r="E641" s="624" t="s">
        <v>233</v>
      </c>
      <c r="F641" s="624" t="s">
        <v>233</v>
      </c>
      <c r="G641" s="624" t="s">
        <v>233</v>
      </c>
      <c r="H641" s="625">
        <v>45672</v>
      </c>
      <c r="I641" s="625">
        <v>45672</v>
      </c>
      <c r="J641" s="624" t="s">
        <v>233</v>
      </c>
      <c r="K641" s="623" t="s">
        <v>1062</v>
      </c>
      <c r="L641" s="623" t="s">
        <v>1063</v>
      </c>
      <c r="M641" s="624" t="s">
        <v>233</v>
      </c>
    </row>
    <row r="642" ht="15">
      <c r="A642" s="614" t="s">
        <v>129</v>
      </c>
      <c r="B642" s="619" t="s">
        <v>1065</v>
      </c>
      <c r="C642" s="614" t="s">
        <v>51</v>
      </c>
      <c r="D642" s="614">
        <v>1</v>
      </c>
      <c r="E642" s="626" t="s">
        <v>1066</v>
      </c>
      <c r="F642" s="620" t="s">
        <v>233</v>
      </c>
      <c r="G642" s="614">
        <v>5</v>
      </c>
      <c r="H642" s="620" t="s">
        <v>233</v>
      </c>
      <c r="I642" s="620" t="s">
        <v>233</v>
      </c>
      <c r="J642" s="620" t="s">
        <v>233</v>
      </c>
      <c r="K642" s="614" t="s">
        <v>1062</v>
      </c>
      <c r="L642" s="620" t="s">
        <v>233</v>
      </c>
      <c r="M642" s="620" t="s">
        <v>233</v>
      </c>
    </row>
    <row r="643" ht="15">
      <c r="A643" s="614">
        <v>2</v>
      </c>
      <c r="B643" s="615" t="s">
        <v>236</v>
      </c>
      <c r="C643" s="616"/>
      <c r="D643" s="616"/>
      <c r="E643" s="616"/>
      <c r="F643" s="616"/>
      <c r="G643" s="616"/>
      <c r="H643" s="616"/>
      <c r="I643" s="616"/>
      <c r="J643" s="616"/>
      <c r="K643" s="616"/>
      <c r="L643" s="616"/>
      <c r="M643" s="617"/>
    </row>
    <row r="644" ht="15">
      <c r="A644" s="614" t="s">
        <v>26</v>
      </c>
      <c r="B644" s="619" t="s">
        <v>1067</v>
      </c>
      <c r="C644" s="614" t="s">
        <v>277</v>
      </c>
      <c r="D644" s="614">
        <v>100</v>
      </c>
      <c r="E644" s="626" t="s">
        <v>1068</v>
      </c>
      <c r="F644" s="620" t="s">
        <v>233</v>
      </c>
      <c r="G644" s="614">
        <v>100</v>
      </c>
      <c r="H644" s="620" t="s">
        <v>233</v>
      </c>
      <c r="I644" s="620" t="s">
        <v>233</v>
      </c>
      <c r="J644" s="620" t="s">
        <v>233</v>
      </c>
      <c r="K644" s="614" t="s">
        <v>1062</v>
      </c>
      <c r="L644" s="614" t="s">
        <v>1069</v>
      </c>
      <c r="M644" s="620" t="s">
        <v>233</v>
      </c>
    </row>
    <row r="645" ht="15">
      <c r="A645" s="614" t="s">
        <v>34</v>
      </c>
      <c r="B645" s="619" t="s">
        <v>1070</v>
      </c>
      <c r="C645" s="614" t="s">
        <v>1071</v>
      </c>
      <c r="D645" s="614">
        <v>5</v>
      </c>
      <c r="E645" s="614">
        <v>5</v>
      </c>
      <c r="F645" s="620" t="s">
        <v>233</v>
      </c>
      <c r="G645" s="614">
        <v>10</v>
      </c>
      <c r="H645" s="620" t="s">
        <v>233</v>
      </c>
      <c r="I645" s="620" t="s">
        <v>233</v>
      </c>
      <c r="J645" s="620" t="s">
        <v>233</v>
      </c>
      <c r="K645" s="614" t="s">
        <v>1062</v>
      </c>
      <c r="L645" s="620" t="s">
        <v>233</v>
      </c>
      <c r="M645" s="620" t="s">
        <v>233</v>
      </c>
    </row>
    <row r="646" ht="15">
      <c r="A646" s="623" t="s">
        <v>1072</v>
      </c>
      <c r="B646" s="622" t="s">
        <v>1073</v>
      </c>
      <c r="C646" s="624" t="s">
        <v>233</v>
      </c>
      <c r="D646" s="624" t="s">
        <v>233</v>
      </c>
      <c r="E646" s="624" t="s">
        <v>233</v>
      </c>
      <c r="F646" s="624" t="s">
        <v>233</v>
      </c>
      <c r="G646" s="624" t="s">
        <v>233</v>
      </c>
      <c r="H646" s="625">
        <v>45678</v>
      </c>
      <c r="I646" s="625">
        <v>45678</v>
      </c>
      <c r="J646" s="624" t="s">
        <v>233</v>
      </c>
      <c r="K646" s="623" t="s">
        <v>1062</v>
      </c>
      <c r="L646" s="623" t="s">
        <v>1074</v>
      </c>
      <c r="M646" s="624" t="s">
        <v>233</v>
      </c>
    </row>
    <row r="647" ht="15">
      <c r="A647" s="623" t="s">
        <v>1075</v>
      </c>
      <c r="B647" s="622" t="s">
        <v>1076</v>
      </c>
      <c r="C647" s="624" t="s">
        <v>233</v>
      </c>
      <c r="D647" s="624" t="s">
        <v>233</v>
      </c>
      <c r="E647" s="624" t="s">
        <v>233</v>
      </c>
      <c r="F647" s="624" t="s">
        <v>233</v>
      </c>
      <c r="G647" s="624" t="s">
        <v>233</v>
      </c>
      <c r="H647" s="625">
        <v>45741</v>
      </c>
      <c r="I647" s="625">
        <v>45741</v>
      </c>
      <c r="J647" s="624" t="s">
        <v>233</v>
      </c>
      <c r="K647" s="623" t="s">
        <v>1062</v>
      </c>
      <c r="L647" s="623" t="s">
        <v>1077</v>
      </c>
      <c r="M647" s="624" t="s">
        <v>233</v>
      </c>
    </row>
    <row r="648" ht="15">
      <c r="A648" s="623" t="s">
        <v>1078</v>
      </c>
      <c r="B648" s="622" t="s">
        <v>1079</v>
      </c>
      <c r="C648" s="624" t="s">
        <v>233</v>
      </c>
      <c r="D648" s="624" t="s">
        <v>233</v>
      </c>
      <c r="E648" s="624" t="s">
        <v>233</v>
      </c>
      <c r="F648" s="624" t="s">
        <v>233</v>
      </c>
      <c r="G648" s="624" t="s">
        <v>233</v>
      </c>
      <c r="H648" s="625">
        <v>45677</v>
      </c>
      <c r="I648" s="625">
        <v>45688</v>
      </c>
      <c r="J648" s="624" t="s">
        <v>233</v>
      </c>
      <c r="K648" s="623" t="s">
        <v>1080</v>
      </c>
      <c r="L648" s="623" t="s">
        <v>1081</v>
      </c>
      <c r="M648" s="624" t="s">
        <v>233</v>
      </c>
    </row>
    <row r="649" ht="15">
      <c r="A649" s="623" t="s">
        <v>1082</v>
      </c>
      <c r="B649" s="622" t="s">
        <v>1083</v>
      </c>
      <c r="C649" s="624" t="s">
        <v>233</v>
      </c>
      <c r="D649" s="624" t="s">
        <v>233</v>
      </c>
      <c r="E649" s="624" t="s">
        <v>233</v>
      </c>
      <c r="F649" s="624" t="s">
        <v>233</v>
      </c>
      <c r="G649" s="624" t="s">
        <v>233</v>
      </c>
      <c r="H649" s="625">
        <v>45682</v>
      </c>
      <c r="I649" s="625">
        <v>45671</v>
      </c>
      <c r="J649" s="624" t="s">
        <v>233</v>
      </c>
      <c r="K649" s="623" t="s">
        <v>1062</v>
      </c>
      <c r="L649" s="623" t="s">
        <v>1084</v>
      </c>
      <c r="M649" s="624" t="s">
        <v>233</v>
      </c>
    </row>
    <row r="650" ht="15">
      <c r="A650" s="623" t="s">
        <v>1085</v>
      </c>
      <c r="B650" s="622" t="s">
        <v>1086</v>
      </c>
      <c r="C650" s="624" t="s">
        <v>233</v>
      </c>
      <c r="D650" s="624" t="s">
        <v>233</v>
      </c>
      <c r="E650" s="624" t="s">
        <v>233</v>
      </c>
      <c r="F650" s="624" t="s">
        <v>233</v>
      </c>
      <c r="G650" s="624" t="s">
        <v>233</v>
      </c>
      <c r="H650" s="625">
        <v>45693</v>
      </c>
      <c r="I650" s="625">
        <v>45678</v>
      </c>
      <c r="J650" s="624" t="s">
        <v>233</v>
      </c>
      <c r="K650" s="623" t="s">
        <v>1062</v>
      </c>
      <c r="L650" s="623" t="s">
        <v>1087</v>
      </c>
      <c r="M650" s="624" t="s">
        <v>233</v>
      </c>
    </row>
    <row r="651" ht="15">
      <c r="A651" s="611" t="s">
        <v>240</v>
      </c>
      <c r="B651" s="612"/>
      <c r="C651" s="612"/>
      <c r="D651" s="612"/>
      <c r="E651" s="612"/>
      <c r="F651" s="612"/>
      <c r="G651" s="612"/>
      <c r="H651" s="612"/>
      <c r="I651" s="612"/>
      <c r="J651" s="612"/>
      <c r="K651" s="612"/>
      <c r="L651" s="612"/>
      <c r="M651" s="613"/>
    </row>
    <row r="652" ht="15">
      <c r="A652" s="614">
        <v>1</v>
      </c>
      <c r="B652" s="615" t="s">
        <v>1088</v>
      </c>
      <c r="C652" s="616"/>
      <c r="D652" s="616"/>
      <c r="E652" s="616"/>
      <c r="F652" s="616"/>
      <c r="G652" s="616"/>
      <c r="H652" s="616"/>
      <c r="I652" s="616"/>
      <c r="J652" s="616"/>
      <c r="K652" s="616"/>
      <c r="L652" s="616"/>
      <c r="M652" s="617"/>
    </row>
    <row r="653" ht="15">
      <c r="A653" s="618" t="s">
        <v>17</v>
      </c>
      <c r="B653" s="627" t="s">
        <v>1089</v>
      </c>
      <c r="C653" s="628" t="s">
        <v>1090</v>
      </c>
      <c r="D653" s="628">
        <v>100</v>
      </c>
      <c r="E653" s="628">
        <v>100</v>
      </c>
      <c r="F653" s="629" t="s">
        <v>233</v>
      </c>
      <c r="G653" s="628">
        <v>100</v>
      </c>
      <c r="H653" s="629" t="s">
        <v>233</v>
      </c>
      <c r="I653" s="629" t="s">
        <v>233</v>
      </c>
      <c r="J653" s="629" t="s">
        <v>233</v>
      </c>
      <c r="K653" s="628" t="s">
        <v>1091</v>
      </c>
      <c r="L653" s="629"/>
      <c r="M653" s="629" t="s">
        <v>233</v>
      </c>
    </row>
    <row r="654" ht="15">
      <c r="A654" s="621" t="s">
        <v>359</v>
      </c>
      <c r="B654" s="630" t="s">
        <v>1092</v>
      </c>
      <c r="C654" s="631" t="s">
        <v>233</v>
      </c>
      <c r="D654" s="631" t="s">
        <v>233</v>
      </c>
      <c r="E654" s="631" t="s">
        <v>233</v>
      </c>
      <c r="F654" s="631" t="s">
        <v>233</v>
      </c>
      <c r="G654" s="631" t="s">
        <v>233</v>
      </c>
      <c r="H654" s="632">
        <v>45684</v>
      </c>
      <c r="I654" s="632">
        <v>45742</v>
      </c>
      <c r="J654" s="631" t="s">
        <v>233</v>
      </c>
      <c r="K654" s="633" t="s">
        <v>1091</v>
      </c>
      <c r="L654" s="633" t="s">
        <v>1093</v>
      </c>
      <c r="M654" s="631" t="s">
        <v>233</v>
      </c>
    </row>
    <row r="655" ht="15">
      <c r="A655" s="626" t="s">
        <v>71</v>
      </c>
      <c r="B655" s="627" t="s">
        <v>1094</v>
      </c>
      <c r="C655" s="628" t="s">
        <v>1071</v>
      </c>
      <c r="D655" s="629">
        <v>1</v>
      </c>
      <c r="E655" s="629">
        <v>1</v>
      </c>
      <c r="F655" s="629" t="s">
        <v>233</v>
      </c>
      <c r="G655" s="629">
        <v>1</v>
      </c>
      <c r="H655" s="629" t="s">
        <v>233</v>
      </c>
      <c r="I655" s="629" t="s">
        <v>233</v>
      </c>
      <c r="J655" s="629" t="s">
        <v>233</v>
      </c>
      <c r="K655" s="628" t="s">
        <v>1091</v>
      </c>
      <c r="L655" s="628" t="s">
        <v>1095</v>
      </c>
      <c r="M655" s="629" t="s">
        <v>233</v>
      </c>
    </row>
    <row r="656" ht="15">
      <c r="A656" s="621" t="s">
        <v>1096</v>
      </c>
      <c r="B656" s="630" t="s">
        <v>1097</v>
      </c>
      <c r="C656" s="631" t="s">
        <v>233</v>
      </c>
      <c r="D656" s="631" t="s">
        <v>233</v>
      </c>
      <c r="E656" s="631" t="s">
        <v>233</v>
      </c>
      <c r="F656" s="631" t="s">
        <v>233</v>
      </c>
      <c r="G656" s="631" t="s">
        <v>233</v>
      </c>
      <c r="H656" s="633" t="s">
        <v>1098</v>
      </c>
      <c r="I656" s="633" t="s">
        <v>1098</v>
      </c>
      <c r="J656" s="631" t="s">
        <v>233</v>
      </c>
      <c r="K656" s="633" t="s">
        <v>1091</v>
      </c>
      <c r="L656" s="633" t="s">
        <v>243</v>
      </c>
      <c r="M656" s="631" t="s">
        <v>233</v>
      </c>
    </row>
    <row r="657" ht="15">
      <c r="A657" s="626" t="s">
        <v>235</v>
      </c>
      <c r="B657" s="634" t="s">
        <v>244</v>
      </c>
      <c r="C657" s="635"/>
      <c r="D657" s="635"/>
      <c r="E657" s="635"/>
      <c r="F657" s="635"/>
      <c r="G657" s="635"/>
      <c r="H657" s="635"/>
      <c r="I657" s="635"/>
      <c r="J657" s="635"/>
      <c r="K657" s="635"/>
      <c r="L657" s="635"/>
      <c r="M657" s="636"/>
    </row>
    <row r="658" ht="15">
      <c r="A658" s="626" t="s">
        <v>26</v>
      </c>
      <c r="B658" s="627" t="s">
        <v>1099</v>
      </c>
      <c r="C658" s="628" t="s">
        <v>1090</v>
      </c>
      <c r="D658" s="628">
        <v>100</v>
      </c>
      <c r="E658" s="628">
        <v>100</v>
      </c>
      <c r="F658" s="629" t="s">
        <v>233</v>
      </c>
      <c r="G658" s="628">
        <v>100</v>
      </c>
      <c r="H658" s="629" t="s">
        <v>233</v>
      </c>
      <c r="I658" s="629" t="s">
        <v>233</v>
      </c>
      <c r="J658" s="629" t="s">
        <v>233</v>
      </c>
      <c r="K658" s="628" t="s">
        <v>1091</v>
      </c>
      <c r="L658" s="628"/>
      <c r="M658" s="629" t="s">
        <v>233</v>
      </c>
    </row>
    <row r="659" ht="15">
      <c r="A659" s="621" t="s">
        <v>1100</v>
      </c>
      <c r="B659" s="630" t="s">
        <v>1101</v>
      </c>
      <c r="C659" s="631" t="s">
        <v>233</v>
      </c>
      <c r="D659" s="631" t="s">
        <v>233</v>
      </c>
      <c r="E659" s="631" t="s">
        <v>233</v>
      </c>
      <c r="F659" s="631" t="s">
        <v>233</v>
      </c>
      <c r="G659" s="631" t="s">
        <v>233</v>
      </c>
      <c r="H659" s="632">
        <v>45667</v>
      </c>
      <c r="I659" s="632">
        <v>45748</v>
      </c>
      <c r="J659" s="631" t="s">
        <v>233</v>
      </c>
      <c r="K659" s="633" t="s">
        <v>1091</v>
      </c>
      <c r="L659" s="633" t="s">
        <v>1102</v>
      </c>
      <c r="M659" s="631" t="s">
        <v>233</v>
      </c>
    </row>
    <row r="660" ht="15">
      <c r="A660" s="621" t="s">
        <v>1103</v>
      </c>
      <c r="B660" s="630" t="s">
        <v>1104</v>
      </c>
      <c r="C660" s="631" t="s">
        <v>233</v>
      </c>
      <c r="D660" s="631" t="s">
        <v>233</v>
      </c>
      <c r="E660" s="631" t="s">
        <v>233</v>
      </c>
      <c r="F660" s="631" t="s">
        <v>233</v>
      </c>
      <c r="G660" s="631" t="s">
        <v>233</v>
      </c>
      <c r="H660" s="632">
        <v>45685</v>
      </c>
      <c r="I660" s="632" t="s">
        <v>1105</v>
      </c>
      <c r="J660" s="631" t="s">
        <v>233</v>
      </c>
      <c r="K660" s="633" t="s">
        <v>1091</v>
      </c>
      <c r="L660" s="633" t="s">
        <v>1106</v>
      </c>
      <c r="M660" s="631" t="s">
        <v>233</v>
      </c>
    </row>
    <row r="661" ht="15">
      <c r="A661" s="637" t="s">
        <v>247</v>
      </c>
      <c r="B661" s="637"/>
      <c r="C661" s="637"/>
      <c r="D661" s="637"/>
      <c r="E661" s="637"/>
      <c r="F661" s="637"/>
      <c r="G661" s="637"/>
      <c r="H661" s="637"/>
      <c r="I661" s="637"/>
      <c r="J661" s="637"/>
      <c r="K661" s="637"/>
      <c r="L661" s="637"/>
      <c r="M661" s="637"/>
    </row>
    <row r="662" ht="15">
      <c r="A662" s="638" t="s">
        <v>248</v>
      </c>
      <c r="B662" s="637"/>
      <c r="C662" s="637"/>
      <c r="D662" s="637"/>
      <c r="E662" s="637"/>
      <c r="F662" s="637"/>
      <c r="G662" s="637"/>
      <c r="H662" s="637"/>
      <c r="I662" s="637"/>
      <c r="J662" s="637"/>
      <c r="K662" s="637"/>
      <c r="L662" s="637"/>
      <c r="M662" s="639"/>
    </row>
    <row r="663" ht="15">
      <c r="A663" s="640">
        <v>1</v>
      </c>
      <c r="B663" s="641" t="s">
        <v>1107</v>
      </c>
      <c r="C663" s="642"/>
      <c r="D663" s="642"/>
      <c r="E663" s="642"/>
      <c r="F663" s="642"/>
      <c r="G663" s="642"/>
      <c r="H663" s="642"/>
      <c r="I663" s="642"/>
      <c r="J663" s="642"/>
      <c r="K663" s="642"/>
      <c r="L663" s="642"/>
      <c r="M663" s="643"/>
    </row>
    <row r="664" ht="15">
      <c r="A664" s="644" t="s">
        <v>17</v>
      </c>
      <c r="B664" s="645" t="s">
        <v>1108</v>
      </c>
      <c r="C664" s="646" t="s">
        <v>277</v>
      </c>
      <c r="D664" s="646">
        <v>0</v>
      </c>
      <c r="E664" s="646">
        <v>0</v>
      </c>
      <c r="F664" s="646" t="s">
        <v>32</v>
      </c>
      <c r="G664" s="646">
        <v>30</v>
      </c>
      <c r="H664" s="646" t="s">
        <v>32</v>
      </c>
      <c r="I664" s="646" t="s">
        <v>32</v>
      </c>
      <c r="J664" s="646" t="s">
        <v>32</v>
      </c>
      <c r="K664" s="646" t="s">
        <v>1109</v>
      </c>
      <c r="L664" s="646" t="s">
        <v>32</v>
      </c>
      <c r="M664" s="646"/>
    </row>
    <row r="665" ht="15">
      <c r="A665" s="647" t="s">
        <v>129</v>
      </c>
      <c r="B665" s="645" t="s">
        <v>1110</v>
      </c>
      <c r="C665" s="646" t="s">
        <v>262</v>
      </c>
      <c r="D665" s="646">
        <v>71</v>
      </c>
      <c r="E665" s="646">
        <v>71</v>
      </c>
      <c r="F665" s="646" t="s">
        <v>32</v>
      </c>
      <c r="G665" s="646">
        <v>150</v>
      </c>
      <c r="H665" s="646" t="s">
        <v>32</v>
      </c>
      <c r="I665" s="646" t="s">
        <v>32</v>
      </c>
      <c r="J665" s="646" t="s">
        <v>32</v>
      </c>
      <c r="K665" s="646" t="s">
        <v>1109</v>
      </c>
      <c r="L665" s="646" t="s">
        <v>254</v>
      </c>
      <c r="M665" s="646"/>
    </row>
    <row r="666" ht="15">
      <c r="A666" s="648" t="s">
        <v>1096</v>
      </c>
      <c r="B666" s="649" t="s">
        <v>1111</v>
      </c>
      <c r="C666" s="640" t="s">
        <v>32</v>
      </c>
      <c r="D666" s="640" t="s">
        <v>32</v>
      </c>
      <c r="E666" s="640" t="s">
        <v>32</v>
      </c>
      <c r="F666" s="640" t="s">
        <v>32</v>
      </c>
      <c r="G666" s="640" t="s">
        <v>32</v>
      </c>
      <c r="H666" s="650">
        <v>45672</v>
      </c>
      <c r="I666" s="650">
        <v>45672</v>
      </c>
      <c r="J666" s="640" t="s">
        <v>32</v>
      </c>
      <c r="K666" s="640" t="s">
        <v>1109</v>
      </c>
      <c r="L666" s="640" t="s">
        <v>1112</v>
      </c>
      <c r="M666" s="640"/>
    </row>
    <row r="667" ht="15">
      <c r="A667" s="638" t="s">
        <v>255</v>
      </c>
      <c r="B667" s="637"/>
      <c r="C667" s="637"/>
      <c r="D667" s="637"/>
      <c r="E667" s="637"/>
      <c r="F667" s="637"/>
      <c r="G667" s="637"/>
      <c r="H667" s="637"/>
      <c r="I667" s="637"/>
      <c r="J667" s="637"/>
      <c r="K667" s="637"/>
      <c r="L667" s="637"/>
      <c r="M667" s="639"/>
    </row>
    <row r="668" ht="15">
      <c r="A668" s="640">
        <v>1</v>
      </c>
      <c r="B668" s="641" t="s">
        <v>256</v>
      </c>
      <c r="C668" s="642"/>
      <c r="D668" s="642"/>
      <c r="E668" s="642"/>
      <c r="F668" s="642"/>
      <c r="G668" s="642"/>
      <c r="H668" s="642"/>
      <c r="I668" s="642"/>
      <c r="J668" s="642"/>
      <c r="K668" s="642"/>
      <c r="L668" s="642"/>
      <c r="M668" s="643"/>
    </row>
    <row r="669" ht="15">
      <c r="A669" s="644" t="s">
        <v>17</v>
      </c>
      <c r="B669" s="645" t="s">
        <v>1113</v>
      </c>
      <c r="C669" s="646" t="s">
        <v>51</v>
      </c>
      <c r="D669" s="646">
        <v>1</v>
      </c>
      <c r="E669" s="646">
        <v>1</v>
      </c>
      <c r="F669" s="646" t="s">
        <v>32</v>
      </c>
      <c r="G669" s="646">
        <v>1</v>
      </c>
      <c r="H669" s="646" t="s">
        <v>32</v>
      </c>
      <c r="I669" s="646" t="s">
        <v>32</v>
      </c>
      <c r="J669" s="646" t="s">
        <v>32</v>
      </c>
      <c r="K669" s="646" t="s">
        <v>1109</v>
      </c>
      <c r="L669" s="646" t="s">
        <v>1114</v>
      </c>
      <c r="M669" s="646"/>
    </row>
    <row r="670" ht="15">
      <c r="A670" s="651" t="s">
        <v>235</v>
      </c>
      <c r="B670" s="641" t="s">
        <v>259</v>
      </c>
      <c r="C670" s="642"/>
      <c r="D670" s="642"/>
      <c r="E670" s="642"/>
      <c r="F670" s="642"/>
      <c r="G670" s="642"/>
      <c r="H670" s="642"/>
      <c r="I670" s="642"/>
      <c r="J670" s="642"/>
      <c r="K670" s="642"/>
      <c r="L670" s="642"/>
      <c r="M670" s="643"/>
    </row>
    <row r="671" ht="15">
      <c r="A671" s="647" t="s">
        <v>26</v>
      </c>
      <c r="B671" s="645" t="s">
        <v>1115</v>
      </c>
      <c r="C671" s="646" t="s">
        <v>262</v>
      </c>
      <c r="D671" s="646">
        <v>1</v>
      </c>
      <c r="E671" s="646">
        <v>1</v>
      </c>
      <c r="F671" s="646" t="s">
        <v>32</v>
      </c>
      <c r="G671" s="646">
        <v>1</v>
      </c>
      <c r="H671" s="646" t="s">
        <v>32</v>
      </c>
      <c r="I671" s="646" t="s">
        <v>32</v>
      </c>
      <c r="J671" s="646" t="s">
        <v>32</v>
      </c>
      <c r="K671" s="646" t="s">
        <v>1109</v>
      </c>
      <c r="L671" s="646" t="s">
        <v>1116</v>
      </c>
      <c r="M671" s="646"/>
    </row>
    <row r="672" ht="15">
      <c r="A672" s="650" t="s">
        <v>1100</v>
      </c>
      <c r="B672" s="649" t="s">
        <v>1117</v>
      </c>
      <c r="C672" s="640" t="s">
        <v>51</v>
      </c>
      <c r="D672" s="640" t="s">
        <v>32</v>
      </c>
      <c r="E672" s="640" t="s">
        <v>32</v>
      </c>
      <c r="F672" s="640" t="s">
        <v>32</v>
      </c>
      <c r="G672" s="640" t="s">
        <v>32</v>
      </c>
      <c r="H672" s="650">
        <v>45682</v>
      </c>
      <c r="I672" s="650"/>
      <c r="J672" s="650">
        <v>45772</v>
      </c>
      <c r="K672" s="640" t="s">
        <v>1109</v>
      </c>
      <c r="L672" s="640" t="s">
        <v>32</v>
      </c>
      <c r="M672" s="640"/>
    </row>
    <row r="673" ht="75.75" customHeight="1">
      <c r="A673" s="650" t="s">
        <v>263</v>
      </c>
      <c r="B673" s="641" t="s">
        <v>264</v>
      </c>
      <c r="C673" s="642"/>
      <c r="D673" s="642"/>
      <c r="E673" s="642"/>
      <c r="F673" s="642"/>
      <c r="G673" s="642"/>
      <c r="H673" s="642"/>
      <c r="I673" s="642"/>
      <c r="J673" s="642"/>
      <c r="K673" s="642"/>
      <c r="L673" s="642"/>
      <c r="M673" s="643"/>
    </row>
    <row r="674" ht="75.75" customHeight="1">
      <c r="A674" s="647" t="s">
        <v>39</v>
      </c>
      <c r="B674" s="645" t="s">
        <v>1118</v>
      </c>
      <c r="C674" s="646" t="s">
        <v>42</v>
      </c>
      <c r="D674" s="646">
        <v>9</v>
      </c>
      <c r="E674" s="646">
        <v>9</v>
      </c>
      <c r="F674" s="646" t="s">
        <v>32</v>
      </c>
      <c r="G674" s="646">
        <v>9</v>
      </c>
      <c r="H674" s="646" t="s">
        <v>32</v>
      </c>
      <c r="I674" s="646" t="s">
        <v>32</v>
      </c>
      <c r="J674" s="646" t="s">
        <v>32</v>
      </c>
      <c r="K674" s="646" t="s">
        <v>1109</v>
      </c>
      <c r="L674" s="646" t="s">
        <v>266</v>
      </c>
      <c r="M674" s="646"/>
    </row>
    <row r="675" ht="75.75" customHeight="1">
      <c r="A675" s="650" t="s">
        <v>267</v>
      </c>
      <c r="B675" s="641" t="s">
        <v>268</v>
      </c>
      <c r="C675" s="642"/>
      <c r="D675" s="642"/>
      <c r="E675" s="642"/>
      <c r="F675" s="642"/>
      <c r="G675" s="642"/>
      <c r="H675" s="642"/>
      <c r="I675" s="642"/>
      <c r="J675" s="642"/>
      <c r="K675" s="642"/>
      <c r="L675" s="642"/>
      <c r="M675" s="643"/>
    </row>
    <row r="676" ht="75.75" customHeight="1">
      <c r="A676" s="647" t="s">
        <v>47</v>
      </c>
      <c r="B676" s="645" t="s">
        <v>1119</v>
      </c>
      <c r="C676" s="646" t="s">
        <v>51</v>
      </c>
      <c r="D676" s="646">
        <v>12</v>
      </c>
      <c r="E676" s="646">
        <v>12</v>
      </c>
      <c r="F676" s="646" t="s">
        <v>32</v>
      </c>
      <c r="G676" s="646">
        <v>20</v>
      </c>
      <c r="H676" s="646" t="s">
        <v>32</v>
      </c>
      <c r="I676" s="646" t="s">
        <v>32</v>
      </c>
      <c r="J676" s="646" t="s">
        <v>32</v>
      </c>
      <c r="K676" s="646" t="s">
        <v>1109</v>
      </c>
      <c r="L676" s="646" t="s">
        <v>1120</v>
      </c>
      <c r="M676" s="645"/>
    </row>
    <row r="677" ht="75.75" customHeight="1">
      <c r="A677" s="648" t="s">
        <v>1121</v>
      </c>
      <c r="B677" s="649" t="s">
        <v>1122</v>
      </c>
      <c r="C677" s="640" t="s">
        <v>51</v>
      </c>
      <c r="D677" s="640" t="s">
        <v>32</v>
      </c>
      <c r="E677" s="640" t="s">
        <v>32</v>
      </c>
      <c r="F677" s="640" t="s">
        <v>32</v>
      </c>
      <c r="G677" s="640" t="s">
        <v>32</v>
      </c>
      <c r="H677" s="650">
        <v>45682</v>
      </c>
      <c r="I677" s="650">
        <v>45682</v>
      </c>
      <c r="J677" s="640" t="s">
        <v>32</v>
      </c>
      <c r="K677" s="640" t="s">
        <v>1109</v>
      </c>
      <c r="L677" s="640"/>
      <c r="M677" s="640"/>
    </row>
    <row r="678" ht="33.75" customHeight="1">
      <c r="A678" s="652" t="s">
        <v>271</v>
      </c>
      <c r="B678" s="653"/>
      <c r="C678" s="653"/>
      <c r="D678" s="653"/>
      <c r="E678" s="653"/>
      <c r="F678" s="653"/>
      <c r="G678" s="653"/>
      <c r="H678" s="653"/>
      <c r="I678" s="653"/>
      <c r="J678" s="653"/>
      <c r="K678" s="653"/>
      <c r="L678" s="653"/>
      <c r="M678" s="654"/>
    </row>
    <row r="679" ht="29.25" customHeight="1">
      <c r="A679" s="652" t="s">
        <v>272</v>
      </c>
      <c r="B679" s="653"/>
      <c r="C679" s="653"/>
      <c r="D679" s="653"/>
      <c r="E679" s="653"/>
      <c r="F679" s="653"/>
      <c r="G679" s="653"/>
      <c r="H679" s="653"/>
      <c r="I679" s="653"/>
      <c r="J679" s="653"/>
      <c r="K679" s="653"/>
      <c r="L679" s="653"/>
      <c r="M679" s="654"/>
    </row>
    <row r="680" ht="15" customHeight="1">
      <c r="A680" s="655">
        <v>1</v>
      </c>
      <c r="B680" s="213" t="s">
        <v>1123</v>
      </c>
      <c r="C680" s="214"/>
      <c r="D680" s="214"/>
      <c r="E680" s="214"/>
      <c r="F680" s="214"/>
      <c r="G680" s="214"/>
      <c r="H680" s="214"/>
      <c r="I680" s="214"/>
      <c r="J680" s="214"/>
      <c r="K680" s="214"/>
      <c r="L680" s="214"/>
      <c r="M680" s="215"/>
    </row>
    <row r="681" ht="117" customHeight="1">
      <c r="A681" s="656" t="s">
        <v>17</v>
      </c>
      <c r="B681" s="657" t="s">
        <v>1124</v>
      </c>
      <c r="C681" s="658" t="s">
        <v>107</v>
      </c>
      <c r="D681" s="658" t="s">
        <v>32</v>
      </c>
      <c r="E681" s="658" t="s">
        <v>32</v>
      </c>
      <c r="F681" s="658" t="s">
        <v>32</v>
      </c>
      <c r="G681" s="658">
        <v>4</v>
      </c>
      <c r="H681" s="658" t="s">
        <v>32</v>
      </c>
      <c r="I681" s="658" t="s">
        <v>32</v>
      </c>
      <c r="J681" s="658" t="s">
        <v>32</v>
      </c>
      <c r="K681" s="658"/>
      <c r="L681" s="658"/>
      <c r="M681" s="658" t="s">
        <v>1125</v>
      </c>
    </row>
    <row r="682" ht="75.75" customHeight="1">
      <c r="A682" s="659" t="s">
        <v>161</v>
      </c>
      <c r="B682" s="660" t="s">
        <v>1126</v>
      </c>
      <c r="C682" s="655"/>
      <c r="D682" s="655" t="s">
        <v>32</v>
      </c>
      <c r="E682" s="655" t="s">
        <v>32</v>
      </c>
      <c r="F682" s="655" t="s">
        <v>32</v>
      </c>
      <c r="G682" s="655" t="s">
        <v>32</v>
      </c>
      <c r="H682" s="661">
        <v>46021</v>
      </c>
      <c r="I682" s="661" t="s">
        <v>32</v>
      </c>
      <c r="J682" s="661">
        <v>46021</v>
      </c>
      <c r="K682" s="655" t="s">
        <v>1127</v>
      </c>
      <c r="L682" s="655"/>
      <c r="M682" s="655"/>
    </row>
    <row r="683" ht="75.75" customHeight="1">
      <c r="A683" s="662" t="s">
        <v>908</v>
      </c>
      <c r="B683" s="660" t="s">
        <v>1128</v>
      </c>
      <c r="C683" s="655"/>
      <c r="D683" s="655" t="s">
        <v>32</v>
      </c>
      <c r="E683" s="655" t="s">
        <v>32</v>
      </c>
      <c r="F683" s="655" t="s">
        <v>32</v>
      </c>
      <c r="G683" s="655" t="s">
        <v>32</v>
      </c>
      <c r="H683" s="661">
        <v>46021</v>
      </c>
      <c r="I683" s="661" t="s">
        <v>32</v>
      </c>
      <c r="J683" s="661">
        <v>46021</v>
      </c>
      <c r="K683" s="655" t="s">
        <v>1127</v>
      </c>
      <c r="L683" s="655"/>
      <c r="M683" s="655"/>
    </row>
    <row r="684" ht="75.75" customHeight="1">
      <c r="A684" s="662" t="s">
        <v>1129</v>
      </c>
      <c r="B684" s="660" t="s">
        <v>1130</v>
      </c>
      <c r="C684" s="655"/>
      <c r="D684" s="655" t="s">
        <v>32</v>
      </c>
      <c r="E684" s="655" t="s">
        <v>32</v>
      </c>
      <c r="F684" s="655" t="s">
        <v>32</v>
      </c>
      <c r="G684" s="655" t="s">
        <v>32</v>
      </c>
      <c r="H684" s="661">
        <v>45992</v>
      </c>
      <c r="I684" s="661" t="s">
        <v>32</v>
      </c>
      <c r="J684" s="661">
        <v>45992</v>
      </c>
      <c r="K684" s="655" t="s">
        <v>1131</v>
      </c>
      <c r="L684" s="655"/>
      <c r="M684" s="655"/>
    </row>
    <row r="685" ht="75.75" customHeight="1">
      <c r="A685" s="662" t="s">
        <v>1132</v>
      </c>
      <c r="B685" s="660" t="s">
        <v>1133</v>
      </c>
      <c r="C685" s="655"/>
      <c r="D685" s="655" t="s">
        <v>32</v>
      </c>
      <c r="E685" s="662" t="s">
        <v>32</v>
      </c>
      <c r="F685" s="662" t="s">
        <v>32</v>
      </c>
      <c r="G685" s="655" t="s">
        <v>32</v>
      </c>
      <c r="H685" s="661">
        <v>46021</v>
      </c>
      <c r="I685" s="661" t="s">
        <v>32</v>
      </c>
      <c r="J685" s="661">
        <v>46021</v>
      </c>
      <c r="K685" s="655" t="s">
        <v>1131</v>
      </c>
      <c r="L685" s="655"/>
      <c r="M685" s="655"/>
    </row>
    <row r="686" ht="75.75" customHeight="1">
      <c r="A686" s="663" t="s">
        <v>71</v>
      </c>
      <c r="B686" s="657" t="s">
        <v>1134</v>
      </c>
      <c r="C686" s="658" t="s">
        <v>107</v>
      </c>
      <c r="D686" s="658">
        <v>0</v>
      </c>
      <c r="E686" s="663" t="s">
        <v>1135</v>
      </c>
      <c r="F686" s="663" t="s">
        <v>32</v>
      </c>
      <c r="G686" s="658">
        <v>2</v>
      </c>
      <c r="H686" s="658" t="s">
        <v>32</v>
      </c>
      <c r="I686" s="658" t="s">
        <v>32</v>
      </c>
      <c r="J686" s="658" t="s">
        <v>32</v>
      </c>
      <c r="K686" s="658"/>
      <c r="L686" s="658"/>
      <c r="M686" s="658" t="s">
        <v>1136</v>
      </c>
    </row>
    <row r="687" ht="75.75" customHeight="1">
      <c r="A687" s="662" t="s">
        <v>361</v>
      </c>
      <c r="B687" s="660" t="s">
        <v>1137</v>
      </c>
      <c r="C687" s="655"/>
      <c r="D687" s="655" t="s">
        <v>32</v>
      </c>
      <c r="E687" s="662" t="s">
        <v>32</v>
      </c>
      <c r="F687" s="662" t="s">
        <v>32</v>
      </c>
      <c r="G687" s="655" t="s">
        <v>32</v>
      </c>
      <c r="H687" s="661">
        <v>45808</v>
      </c>
      <c r="I687" s="661" t="s">
        <v>32</v>
      </c>
      <c r="J687" s="661">
        <v>45808</v>
      </c>
      <c r="K687" s="655" t="s">
        <v>1131</v>
      </c>
      <c r="L687" s="655"/>
      <c r="M687" s="655"/>
    </row>
    <row r="688" ht="75.75" customHeight="1">
      <c r="A688" s="662" t="s">
        <v>367</v>
      </c>
      <c r="B688" s="660" t="s">
        <v>1138</v>
      </c>
      <c r="C688" s="655"/>
      <c r="D688" s="655" t="s">
        <v>32</v>
      </c>
      <c r="E688" s="662" t="s">
        <v>32</v>
      </c>
      <c r="F688" s="662" t="s">
        <v>32</v>
      </c>
      <c r="G688" s="655" t="s">
        <v>32</v>
      </c>
      <c r="H688" s="661">
        <v>45748</v>
      </c>
      <c r="I688" s="661" t="s">
        <v>32</v>
      </c>
      <c r="J688" s="661">
        <v>45748</v>
      </c>
      <c r="K688" s="655" t="s">
        <v>1131</v>
      </c>
      <c r="L688" s="655"/>
      <c r="M688" s="655"/>
    </row>
    <row r="689" ht="75.75" customHeight="1">
      <c r="A689" s="662" t="s">
        <v>1139</v>
      </c>
      <c r="B689" s="660" t="s">
        <v>1140</v>
      </c>
      <c r="C689" s="655"/>
      <c r="D689" s="655">
        <v>2</v>
      </c>
      <c r="E689" s="662" t="s">
        <v>1141</v>
      </c>
      <c r="F689" s="662" t="s">
        <v>1141</v>
      </c>
      <c r="G689" s="655"/>
      <c r="H689" s="661">
        <v>45717</v>
      </c>
      <c r="I689" s="661">
        <v>45717</v>
      </c>
      <c r="J689" s="661">
        <v>45717</v>
      </c>
      <c r="K689" s="655" t="s">
        <v>1131</v>
      </c>
      <c r="L689" s="655" t="s">
        <v>1142</v>
      </c>
      <c r="M689" s="655"/>
    </row>
    <row r="690" ht="75.75" customHeight="1">
      <c r="A690" s="663" t="s">
        <v>1143</v>
      </c>
      <c r="B690" s="657" t="s">
        <v>1144</v>
      </c>
      <c r="C690" s="658" t="s">
        <v>107</v>
      </c>
      <c r="D690" s="658">
        <v>0</v>
      </c>
      <c r="E690" s="663" t="s">
        <v>1135</v>
      </c>
      <c r="F690" s="663" t="s">
        <v>1135</v>
      </c>
      <c r="G690" s="658" t="s">
        <v>32</v>
      </c>
      <c r="H690" s="658" t="s">
        <v>32</v>
      </c>
      <c r="I690" s="658" t="s">
        <v>32</v>
      </c>
      <c r="J690" s="658" t="s">
        <v>32</v>
      </c>
      <c r="K690" s="658" t="s">
        <v>1131</v>
      </c>
      <c r="L690" s="658"/>
      <c r="M690" s="658" t="s">
        <v>1145</v>
      </c>
    </row>
    <row r="691" ht="75.75" customHeight="1">
      <c r="A691" s="662" t="s">
        <v>1146</v>
      </c>
      <c r="B691" s="660" t="s">
        <v>1147</v>
      </c>
      <c r="C691" s="655"/>
      <c r="D691" s="655" t="s">
        <v>32</v>
      </c>
      <c r="E691" s="662" t="s">
        <v>32</v>
      </c>
      <c r="F691" s="662" t="s">
        <v>32</v>
      </c>
      <c r="G691" s="655" t="s">
        <v>32</v>
      </c>
      <c r="H691" s="661">
        <v>46021</v>
      </c>
      <c r="I691" s="661" t="s">
        <v>32</v>
      </c>
      <c r="J691" s="661">
        <v>46021</v>
      </c>
      <c r="K691" s="655" t="s">
        <v>1131</v>
      </c>
      <c r="L691" s="655"/>
      <c r="M691" s="655"/>
    </row>
    <row r="692" ht="75.75" customHeight="1">
      <c r="A692" s="662" t="s">
        <v>1148</v>
      </c>
      <c r="B692" s="660" t="s">
        <v>1149</v>
      </c>
      <c r="C692" s="655"/>
      <c r="D692" s="655" t="s">
        <v>32</v>
      </c>
      <c r="E692" s="662" t="s">
        <v>32</v>
      </c>
      <c r="F692" s="662" t="s">
        <v>32</v>
      </c>
      <c r="G692" s="655" t="s">
        <v>32</v>
      </c>
      <c r="H692" s="661">
        <v>45748</v>
      </c>
      <c r="I692" s="661" t="s">
        <v>32</v>
      </c>
      <c r="J692" s="661">
        <v>45748</v>
      </c>
      <c r="K692" s="655" t="s">
        <v>1131</v>
      </c>
      <c r="L692" s="655"/>
      <c r="M692" s="655"/>
    </row>
    <row r="693" ht="75.75" customHeight="1">
      <c r="A693" s="662" t="s">
        <v>1150</v>
      </c>
      <c r="B693" s="660" t="s">
        <v>1151</v>
      </c>
      <c r="C693" s="655"/>
      <c r="D693" s="655" t="s">
        <v>32</v>
      </c>
      <c r="E693" s="662" t="s">
        <v>32</v>
      </c>
      <c r="F693" s="662" t="s">
        <v>32</v>
      </c>
      <c r="G693" s="655" t="s">
        <v>32</v>
      </c>
      <c r="H693" s="661">
        <v>45870</v>
      </c>
      <c r="I693" s="661" t="s">
        <v>32</v>
      </c>
      <c r="J693" s="661">
        <v>45870</v>
      </c>
      <c r="K693" s="655" t="s">
        <v>1131</v>
      </c>
      <c r="L693" s="655"/>
      <c r="M693" s="655"/>
    </row>
    <row r="694" ht="75.75" customHeight="1">
      <c r="A694" s="662" t="s">
        <v>1152</v>
      </c>
      <c r="B694" s="660" t="s">
        <v>1153</v>
      </c>
      <c r="C694" s="655"/>
      <c r="D694" s="655" t="s">
        <v>32</v>
      </c>
      <c r="E694" s="662" t="s">
        <v>32</v>
      </c>
      <c r="F694" s="662" t="s">
        <v>32</v>
      </c>
      <c r="G694" s="655" t="s">
        <v>32</v>
      </c>
      <c r="H694" s="661">
        <v>46021</v>
      </c>
      <c r="I694" s="661" t="s">
        <v>32</v>
      </c>
      <c r="J694" s="661">
        <v>46021</v>
      </c>
      <c r="K694" s="655" t="s">
        <v>1131</v>
      </c>
      <c r="L694" s="655"/>
      <c r="M694" s="655"/>
    </row>
    <row r="695" ht="98.25" customHeight="1">
      <c r="A695" s="663" t="s">
        <v>1154</v>
      </c>
      <c r="B695" s="657" t="s">
        <v>1155</v>
      </c>
      <c r="C695" s="658" t="s">
        <v>107</v>
      </c>
      <c r="D695" s="658">
        <v>0</v>
      </c>
      <c r="E695" s="663" t="s">
        <v>1135</v>
      </c>
      <c r="F695" s="663" t="s">
        <v>1135</v>
      </c>
      <c r="G695" s="658" t="s">
        <v>32</v>
      </c>
      <c r="H695" s="658"/>
      <c r="I695" s="658"/>
      <c r="J695" s="658"/>
      <c r="K695" s="658" t="s">
        <v>1131</v>
      </c>
      <c r="L695" s="658"/>
      <c r="M695" s="658" t="s">
        <v>278</v>
      </c>
    </row>
    <row r="696" ht="75.75" customHeight="1">
      <c r="A696" s="662" t="s">
        <v>1156</v>
      </c>
      <c r="B696" s="660" t="s">
        <v>1157</v>
      </c>
      <c r="C696" s="655"/>
      <c r="D696" s="655" t="s">
        <v>32</v>
      </c>
      <c r="E696" s="662" t="s">
        <v>32</v>
      </c>
      <c r="F696" s="662" t="s">
        <v>32</v>
      </c>
      <c r="G696" s="655" t="s">
        <v>32</v>
      </c>
      <c r="H696" s="661">
        <v>45667</v>
      </c>
      <c r="I696" s="661" t="s">
        <v>32</v>
      </c>
      <c r="J696" s="661">
        <v>45667</v>
      </c>
      <c r="K696" s="655" t="s">
        <v>1131</v>
      </c>
      <c r="L696" s="655"/>
      <c r="M696" s="655"/>
    </row>
    <row r="697" ht="75.75" customHeight="1">
      <c r="A697" s="662" t="s">
        <v>1158</v>
      </c>
      <c r="B697" s="660" t="s">
        <v>1159</v>
      </c>
      <c r="C697" s="655"/>
      <c r="D697" s="655" t="s">
        <v>32</v>
      </c>
      <c r="E697" s="662" t="s">
        <v>32</v>
      </c>
      <c r="F697" s="662" t="s">
        <v>32</v>
      </c>
      <c r="G697" s="655" t="s">
        <v>32</v>
      </c>
      <c r="H697" s="661">
        <v>45992</v>
      </c>
      <c r="I697" s="661" t="s">
        <v>32</v>
      </c>
      <c r="J697" s="661">
        <v>45992</v>
      </c>
      <c r="K697" s="655" t="s">
        <v>1131</v>
      </c>
      <c r="L697" s="655"/>
      <c r="M697" s="655"/>
    </row>
    <row r="698" ht="75.75" customHeight="1">
      <c r="A698" s="662" t="s">
        <v>1160</v>
      </c>
      <c r="B698" s="660" t="s">
        <v>1161</v>
      </c>
      <c r="C698" s="655"/>
      <c r="D698" s="655" t="s">
        <v>32</v>
      </c>
      <c r="E698" s="662" t="s">
        <v>32</v>
      </c>
      <c r="F698" s="662" t="s">
        <v>32</v>
      </c>
      <c r="G698" s="655" t="s">
        <v>32</v>
      </c>
      <c r="H698" s="661">
        <v>46021</v>
      </c>
      <c r="I698" s="661" t="s">
        <v>32</v>
      </c>
      <c r="J698" s="661">
        <v>46021</v>
      </c>
      <c r="K698" s="655" t="s">
        <v>1131</v>
      </c>
      <c r="L698" s="655"/>
      <c r="M698" s="655"/>
    </row>
    <row r="699" ht="24.75" customHeight="1">
      <c r="A699" s="652" t="s">
        <v>279</v>
      </c>
      <c r="B699" s="653"/>
      <c r="C699" s="653"/>
      <c r="D699" s="653"/>
      <c r="E699" s="653"/>
      <c r="F699" s="653"/>
      <c r="G699" s="653"/>
      <c r="H699" s="653"/>
      <c r="I699" s="653"/>
      <c r="J699" s="653"/>
      <c r="K699" s="653"/>
      <c r="L699" s="653"/>
      <c r="M699" s="654"/>
    </row>
    <row r="700" ht="21" customHeight="1">
      <c r="A700" s="655">
        <v>1</v>
      </c>
      <c r="B700" s="213" t="s">
        <v>1123</v>
      </c>
      <c r="C700" s="214"/>
      <c r="D700" s="214"/>
      <c r="E700" s="214"/>
      <c r="F700" s="214"/>
      <c r="G700" s="214"/>
      <c r="H700" s="214"/>
      <c r="I700" s="214"/>
      <c r="J700" s="214"/>
      <c r="K700" s="214"/>
      <c r="L700" s="214"/>
      <c r="M700" s="215"/>
    </row>
    <row r="701" ht="75.75" customHeight="1">
      <c r="A701" s="656" t="s">
        <v>17</v>
      </c>
      <c r="B701" s="657" t="s">
        <v>1162</v>
      </c>
      <c r="C701" s="658" t="s">
        <v>357</v>
      </c>
      <c r="D701" s="658" t="s">
        <v>32</v>
      </c>
      <c r="E701" s="658" t="s">
        <v>32</v>
      </c>
      <c r="F701" s="658" t="s">
        <v>32</v>
      </c>
      <c r="G701" s="658">
        <v>3</v>
      </c>
      <c r="H701" s="658" t="s">
        <v>32</v>
      </c>
      <c r="I701" s="658" t="s">
        <v>32</v>
      </c>
      <c r="J701" s="658" t="s">
        <v>32</v>
      </c>
      <c r="K701" s="658"/>
      <c r="L701" s="658"/>
      <c r="M701" s="658" t="s">
        <v>282</v>
      </c>
    </row>
    <row r="702" ht="75.75" customHeight="1">
      <c r="A702" s="659" t="s">
        <v>161</v>
      </c>
      <c r="B702" s="660" t="s">
        <v>1163</v>
      </c>
      <c r="C702" s="655"/>
      <c r="D702" s="655" t="s">
        <v>32</v>
      </c>
      <c r="E702" s="655" t="s">
        <v>32</v>
      </c>
      <c r="F702" s="655" t="s">
        <v>32</v>
      </c>
      <c r="G702" s="655" t="s">
        <v>32</v>
      </c>
      <c r="H702" s="661">
        <v>46021</v>
      </c>
      <c r="I702" s="661">
        <v>46021</v>
      </c>
      <c r="J702" s="661">
        <v>46021</v>
      </c>
      <c r="K702" s="655" t="s">
        <v>1127</v>
      </c>
      <c r="L702" s="655"/>
      <c r="M702" s="655"/>
    </row>
    <row r="703" ht="75.75" customHeight="1">
      <c r="A703" s="662" t="s">
        <v>908</v>
      </c>
      <c r="B703" s="660" t="s">
        <v>1164</v>
      </c>
      <c r="C703" s="655"/>
      <c r="D703" s="655" t="s">
        <v>32</v>
      </c>
      <c r="E703" s="655" t="s">
        <v>32</v>
      </c>
      <c r="F703" s="655" t="s">
        <v>32</v>
      </c>
      <c r="G703" s="655" t="s">
        <v>32</v>
      </c>
      <c r="H703" s="661">
        <v>46021</v>
      </c>
      <c r="I703" s="661">
        <v>46021</v>
      </c>
      <c r="J703" s="661">
        <v>46021</v>
      </c>
      <c r="K703" s="655" t="s">
        <v>1127</v>
      </c>
      <c r="L703" s="655"/>
      <c r="M703" s="655"/>
    </row>
    <row r="704" ht="27" customHeight="1">
      <c r="A704" s="664" t="s">
        <v>283</v>
      </c>
      <c r="B704" s="665"/>
      <c r="C704" s="665"/>
      <c r="D704" s="665"/>
      <c r="E704" s="665"/>
      <c r="F704" s="665"/>
      <c r="G704" s="665"/>
      <c r="H704" s="665"/>
      <c r="I704" s="665"/>
      <c r="J704" s="665"/>
      <c r="K704" s="665"/>
      <c r="L704" s="665"/>
      <c r="M704" s="666"/>
    </row>
    <row r="705" ht="27" customHeight="1">
      <c r="A705" s="667" t="s">
        <v>284</v>
      </c>
      <c r="B705" s="668"/>
      <c r="C705" s="668"/>
      <c r="D705" s="668"/>
      <c r="E705" s="668"/>
      <c r="F705" s="668"/>
      <c r="G705" s="668"/>
      <c r="H705" s="668"/>
      <c r="I705" s="668"/>
      <c r="J705" s="668"/>
      <c r="K705" s="668"/>
      <c r="L705" s="668"/>
      <c r="M705" s="669"/>
    </row>
    <row r="706" ht="23.25" customHeight="1">
      <c r="A706" s="670">
        <v>1</v>
      </c>
      <c r="B706" s="671" t="s">
        <v>1165</v>
      </c>
      <c r="C706" s="672"/>
      <c r="D706" s="672"/>
      <c r="E706" s="672"/>
      <c r="F706" s="672"/>
      <c r="G706" s="672"/>
      <c r="H706" s="672"/>
      <c r="I706" s="672"/>
      <c r="J706" s="672"/>
      <c r="K706" s="672"/>
      <c r="L706" s="672"/>
      <c r="M706" s="673"/>
    </row>
    <row r="707" ht="75.75" customHeight="1">
      <c r="A707" s="674" t="s">
        <v>17</v>
      </c>
      <c r="B707" s="675" t="s">
        <v>1166</v>
      </c>
      <c r="C707" s="676" t="s">
        <v>289</v>
      </c>
      <c r="D707" s="676">
        <v>357.61000000000001</v>
      </c>
      <c r="E707" s="676">
        <v>357.61000000000001</v>
      </c>
      <c r="F707" s="676" t="s">
        <v>32</v>
      </c>
      <c r="G707" s="676">
        <v>357.61000000000001</v>
      </c>
      <c r="H707" s="676" t="s">
        <v>32</v>
      </c>
      <c r="I707" s="676" t="s">
        <v>32</v>
      </c>
      <c r="J707" s="676" t="s">
        <v>32</v>
      </c>
      <c r="K707" s="676" t="s">
        <v>1167</v>
      </c>
      <c r="L707" s="677" t="s">
        <v>1168</v>
      </c>
      <c r="M707" s="676"/>
    </row>
    <row r="708" ht="75.75" customHeight="1">
      <c r="A708" s="678" t="s">
        <v>1169</v>
      </c>
      <c r="B708" s="679" t="s">
        <v>1170</v>
      </c>
      <c r="C708" s="670" t="s">
        <v>32</v>
      </c>
      <c r="D708" s="670" t="s">
        <v>32</v>
      </c>
      <c r="E708" s="670" t="s">
        <v>32</v>
      </c>
      <c r="F708" s="670" t="s">
        <v>32</v>
      </c>
      <c r="G708" s="670" t="s">
        <v>32</v>
      </c>
      <c r="H708" s="680">
        <v>45688</v>
      </c>
      <c r="I708" s="680">
        <v>45682</v>
      </c>
      <c r="J708" s="670" t="s">
        <v>32</v>
      </c>
      <c r="K708" s="670" t="s">
        <v>1167</v>
      </c>
      <c r="L708" s="670" t="s">
        <v>1171</v>
      </c>
      <c r="M708" s="670"/>
    </row>
    <row r="709" ht="75.75" customHeight="1">
      <c r="A709" s="678" t="s">
        <v>1172</v>
      </c>
      <c r="B709" s="679" t="s">
        <v>1173</v>
      </c>
      <c r="C709" s="670" t="s">
        <v>32</v>
      </c>
      <c r="D709" s="670" t="s">
        <v>32</v>
      </c>
      <c r="E709" s="670" t="s">
        <v>32</v>
      </c>
      <c r="F709" s="670" t="s">
        <v>32</v>
      </c>
      <c r="G709" s="670" t="s">
        <v>32</v>
      </c>
      <c r="H709" s="681">
        <v>45727</v>
      </c>
      <c r="I709" s="680" t="s">
        <v>32</v>
      </c>
      <c r="J709" s="680">
        <v>46022</v>
      </c>
      <c r="K709" s="670" t="s">
        <v>1167</v>
      </c>
      <c r="L709" s="670" t="s">
        <v>1174</v>
      </c>
      <c r="M709" s="670"/>
    </row>
    <row r="710" ht="75.75" customHeight="1">
      <c r="A710" s="678" t="s">
        <v>1175</v>
      </c>
      <c r="B710" s="679" t="s">
        <v>1176</v>
      </c>
      <c r="C710" s="670" t="s">
        <v>32</v>
      </c>
      <c r="D710" s="670" t="s">
        <v>32</v>
      </c>
      <c r="E710" s="670" t="s">
        <v>32</v>
      </c>
      <c r="F710" s="670" t="s">
        <v>32</v>
      </c>
      <c r="G710" s="670" t="s">
        <v>32</v>
      </c>
      <c r="H710" s="681">
        <v>45727</v>
      </c>
      <c r="I710" s="680" t="s">
        <v>32</v>
      </c>
      <c r="J710" s="680">
        <v>46022</v>
      </c>
      <c r="K710" s="670" t="s">
        <v>1167</v>
      </c>
      <c r="L710" s="670" t="s">
        <v>892</v>
      </c>
      <c r="M710" s="670"/>
    </row>
    <row r="711" ht="75.75" customHeight="1">
      <c r="A711" s="678" t="s">
        <v>1177</v>
      </c>
      <c r="B711" s="679" t="s">
        <v>1178</v>
      </c>
      <c r="C711" s="682" t="s">
        <v>32</v>
      </c>
      <c r="D711" s="670" t="s">
        <v>32</v>
      </c>
      <c r="E711" s="678" t="s">
        <v>32</v>
      </c>
      <c r="F711" s="678" t="s">
        <v>32</v>
      </c>
      <c r="G711" s="670" t="s">
        <v>32</v>
      </c>
      <c r="H711" s="683">
        <v>46020</v>
      </c>
      <c r="I711" s="680" t="s">
        <v>32</v>
      </c>
      <c r="J711" s="680">
        <v>46022</v>
      </c>
      <c r="K711" s="670" t="s">
        <v>1167</v>
      </c>
      <c r="L711" s="684" t="s">
        <v>1179</v>
      </c>
      <c r="M711" s="685"/>
    </row>
    <row r="712" ht="75.75" customHeight="1">
      <c r="A712" s="678" t="s">
        <v>1180</v>
      </c>
      <c r="B712" s="679" t="s">
        <v>1181</v>
      </c>
      <c r="C712" s="682" t="s">
        <v>32</v>
      </c>
      <c r="D712" s="670" t="s">
        <v>32</v>
      </c>
      <c r="E712" s="678" t="s">
        <v>32</v>
      </c>
      <c r="F712" s="678" t="s">
        <v>32</v>
      </c>
      <c r="G712" s="670" t="s">
        <v>32</v>
      </c>
      <c r="H712" s="683">
        <v>46021</v>
      </c>
      <c r="I712" s="680" t="s">
        <v>32</v>
      </c>
      <c r="J712" s="680">
        <v>46022</v>
      </c>
      <c r="K712" s="686" t="s">
        <v>1167</v>
      </c>
      <c r="L712" s="687" t="s">
        <v>1182</v>
      </c>
      <c r="M712" s="688"/>
    </row>
    <row r="713" ht="26.25" customHeight="1">
      <c r="A713" s="689" t="s">
        <v>291</v>
      </c>
      <c r="B713" s="689"/>
      <c r="C713" s="689"/>
      <c r="D713" s="689"/>
      <c r="E713" s="689"/>
      <c r="F713" s="689"/>
      <c r="G713" s="689"/>
      <c r="H713" s="689"/>
      <c r="I713" s="689"/>
      <c r="J713" s="689"/>
      <c r="K713" s="689"/>
      <c r="L713" s="689"/>
      <c r="M713" s="689"/>
    </row>
    <row r="714" ht="33.75" customHeight="1">
      <c r="A714" s="670">
        <v>1</v>
      </c>
      <c r="B714" s="671" t="s">
        <v>1165</v>
      </c>
      <c r="C714" s="672"/>
      <c r="D714" s="672"/>
      <c r="E714" s="672"/>
      <c r="F714" s="672"/>
      <c r="G714" s="672"/>
      <c r="H714" s="672"/>
      <c r="I714" s="672"/>
      <c r="J714" s="672"/>
      <c r="K714" s="672"/>
      <c r="L714" s="672"/>
      <c r="M714" s="673"/>
    </row>
    <row r="715" ht="75.75" customHeight="1">
      <c r="A715" s="674" t="s">
        <v>17</v>
      </c>
      <c r="B715" s="675" t="s">
        <v>1183</v>
      </c>
      <c r="C715" s="676" t="s">
        <v>1184</v>
      </c>
      <c r="D715" s="676">
        <v>344.49000000000001</v>
      </c>
      <c r="E715" s="676">
        <v>344.49000000000001</v>
      </c>
      <c r="F715" s="676" t="s">
        <v>32</v>
      </c>
      <c r="G715" s="676">
        <v>357.61000000000001</v>
      </c>
      <c r="H715" s="676" t="s">
        <v>32</v>
      </c>
      <c r="I715" s="676" t="s">
        <v>32</v>
      </c>
      <c r="J715" s="676" t="s">
        <v>32</v>
      </c>
      <c r="K715" s="676" t="s">
        <v>1167</v>
      </c>
      <c r="L715" s="676" t="s">
        <v>1168</v>
      </c>
      <c r="M715" s="676"/>
    </row>
    <row r="716" ht="75.75" customHeight="1">
      <c r="A716" s="670" t="s">
        <v>1169</v>
      </c>
      <c r="B716" s="679" t="s">
        <v>1185</v>
      </c>
      <c r="C716" s="685"/>
      <c r="D716" s="670"/>
      <c r="E716" s="678"/>
      <c r="F716" s="678"/>
      <c r="G716" s="670"/>
      <c r="H716" s="680">
        <v>45597</v>
      </c>
      <c r="I716" s="670"/>
      <c r="J716" s="680">
        <v>45597</v>
      </c>
      <c r="K716" s="670" t="s">
        <v>1167</v>
      </c>
      <c r="L716" s="670" t="s">
        <v>891</v>
      </c>
      <c r="M716" s="685"/>
    </row>
    <row r="717" ht="75.75" customHeight="1">
      <c r="A717" s="670" t="s">
        <v>1172</v>
      </c>
      <c r="B717" s="679" t="s">
        <v>1186</v>
      </c>
      <c r="C717" s="685"/>
      <c r="D717" s="670"/>
      <c r="E717" s="678"/>
      <c r="F717" s="678"/>
      <c r="G717" s="670"/>
      <c r="H717" s="680">
        <v>45654</v>
      </c>
      <c r="I717" s="670"/>
      <c r="J717" s="680">
        <v>45654</v>
      </c>
      <c r="K717" s="670" t="s">
        <v>1167</v>
      </c>
      <c r="L717" s="670" t="s">
        <v>892</v>
      </c>
      <c r="M717" s="685"/>
    </row>
    <row r="718" ht="75.75" customHeight="1">
      <c r="A718" s="670" t="s">
        <v>1175</v>
      </c>
      <c r="B718" s="679" t="s">
        <v>1185</v>
      </c>
      <c r="C718" s="685"/>
      <c r="D718" s="670"/>
      <c r="E718" s="678"/>
      <c r="F718" s="678"/>
      <c r="G718" s="670"/>
      <c r="H718" s="680">
        <v>45964</v>
      </c>
      <c r="I718" s="670"/>
      <c r="J718" s="680">
        <v>45964</v>
      </c>
      <c r="K718" s="670" t="s">
        <v>1167</v>
      </c>
      <c r="L718" s="670" t="s">
        <v>891</v>
      </c>
      <c r="M718" s="685"/>
    </row>
    <row r="719" ht="75.75" customHeight="1">
      <c r="A719" s="670" t="s">
        <v>1177</v>
      </c>
      <c r="B719" s="679" t="s">
        <v>1186</v>
      </c>
      <c r="C719" s="685"/>
      <c r="D719" s="670"/>
      <c r="E719" s="678"/>
      <c r="F719" s="678"/>
      <c r="G719" s="670"/>
      <c r="H719" s="680">
        <v>46022</v>
      </c>
      <c r="I719" s="670"/>
      <c r="J719" s="680">
        <v>46022</v>
      </c>
      <c r="K719" s="670" t="s">
        <v>1167</v>
      </c>
      <c r="L719" s="670" t="s">
        <v>892</v>
      </c>
      <c r="M719" s="685"/>
    </row>
    <row r="720" ht="75.75" customHeight="1">
      <c r="A720" s="690" t="s">
        <v>1187</v>
      </c>
      <c r="B720" s="675" t="s">
        <v>1188</v>
      </c>
      <c r="C720" s="676" t="s">
        <v>1184</v>
      </c>
      <c r="D720" s="676">
        <v>11</v>
      </c>
      <c r="E720" s="676">
        <v>11</v>
      </c>
      <c r="F720" s="676" t="s">
        <v>32</v>
      </c>
      <c r="G720" s="676">
        <v>11</v>
      </c>
      <c r="H720" s="676" t="s">
        <v>32</v>
      </c>
      <c r="I720" s="676" t="s">
        <v>32</v>
      </c>
      <c r="J720" s="676" t="s">
        <v>32</v>
      </c>
      <c r="K720" s="676" t="s">
        <v>1167</v>
      </c>
      <c r="L720" s="676" t="s">
        <v>1189</v>
      </c>
      <c r="M720" s="691"/>
    </row>
    <row r="721" ht="45" customHeight="1">
      <c r="A721" s="692" t="s">
        <v>295</v>
      </c>
      <c r="B721" s="693"/>
      <c r="C721" s="693"/>
      <c r="D721" s="693"/>
      <c r="E721" s="693"/>
      <c r="F721" s="693"/>
      <c r="G721" s="693"/>
      <c r="H721" s="693"/>
      <c r="I721" s="693"/>
      <c r="J721" s="693"/>
      <c r="K721" s="693"/>
      <c r="L721" s="693"/>
      <c r="M721" s="694"/>
    </row>
    <row r="722" ht="33.75" customHeight="1">
      <c r="A722" s="695" t="s">
        <v>296</v>
      </c>
      <c r="B722" s="696"/>
      <c r="C722" s="696"/>
      <c r="D722" s="696"/>
      <c r="E722" s="696"/>
      <c r="F722" s="696"/>
      <c r="G722" s="696"/>
      <c r="H722" s="696"/>
      <c r="I722" s="696"/>
      <c r="J722" s="696"/>
      <c r="K722" s="696"/>
      <c r="L722" s="696"/>
      <c r="M722" s="697"/>
    </row>
    <row r="723" ht="21.75" customHeight="1">
      <c r="A723" s="698">
        <v>1</v>
      </c>
      <c r="B723" s="239" t="s">
        <v>1190</v>
      </c>
      <c r="C723" s="240"/>
      <c r="D723" s="240"/>
      <c r="E723" s="240"/>
      <c r="F723" s="240"/>
      <c r="G723" s="240"/>
      <c r="H723" s="240"/>
      <c r="I723" s="240"/>
      <c r="J723" s="240"/>
      <c r="K723" s="240"/>
      <c r="L723" s="240"/>
      <c r="M723" s="241"/>
    </row>
    <row r="724" ht="88.5" customHeight="1">
      <c r="A724" s="699" t="s">
        <v>17</v>
      </c>
      <c r="B724" s="700" t="s">
        <v>1191</v>
      </c>
      <c r="C724" s="701" t="s">
        <v>31</v>
      </c>
      <c r="D724" s="701">
        <v>33.950000000000003</v>
      </c>
      <c r="E724" s="701">
        <v>33.950000000000003</v>
      </c>
      <c r="F724" s="701" t="s">
        <v>32</v>
      </c>
      <c r="G724" s="701">
        <v>100</v>
      </c>
      <c r="H724" s="701" t="s">
        <v>32</v>
      </c>
      <c r="I724" s="701" t="s">
        <v>32</v>
      </c>
      <c r="J724" s="701" t="s">
        <v>32</v>
      </c>
      <c r="K724" s="701"/>
      <c r="L724" s="701" t="s">
        <v>1192</v>
      </c>
      <c r="M724" s="701" t="s">
        <v>1125</v>
      </c>
    </row>
    <row r="725" ht="75.75" customHeight="1">
      <c r="A725" s="702" t="s">
        <v>161</v>
      </c>
      <c r="B725" s="703" t="s">
        <v>1193</v>
      </c>
      <c r="C725" s="698"/>
      <c r="D725" s="698" t="s">
        <v>32</v>
      </c>
      <c r="E725" s="698" t="s">
        <v>32</v>
      </c>
      <c r="F725" s="698" t="s">
        <v>32</v>
      </c>
      <c r="G725" s="698" t="s">
        <v>32</v>
      </c>
      <c r="H725" s="704">
        <v>46021</v>
      </c>
      <c r="I725" s="704" t="s">
        <v>32</v>
      </c>
      <c r="J725" s="704">
        <v>46021</v>
      </c>
      <c r="K725" s="698" t="s">
        <v>1194</v>
      </c>
      <c r="L725" s="698"/>
      <c r="M725" s="698"/>
    </row>
    <row r="726" ht="75.75" customHeight="1">
      <c r="A726" s="705" t="s">
        <v>908</v>
      </c>
      <c r="B726" s="703" t="s">
        <v>1195</v>
      </c>
      <c r="C726" s="698"/>
      <c r="D726" s="698" t="s">
        <v>32</v>
      </c>
      <c r="E726" s="698" t="s">
        <v>32</v>
      </c>
      <c r="F726" s="698" t="s">
        <v>32</v>
      </c>
      <c r="G726" s="698" t="s">
        <v>32</v>
      </c>
      <c r="H726" s="704">
        <v>46021</v>
      </c>
      <c r="I726" s="704" t="s">
        <v>32</v>
      </c>
      <c r="J726" s="704">
        <v>46021</v>
      </c>
      <c r="K726" s="698" t="s">
        <v>1194</v>
      </c>
      <c r="L726" s="698"/>
      <c r="M726" s="698"/>
    </row>
    <row r="727" ht="75.75" customHeight="1">
      <c r="A727" s="705" t="s">
        <v>1129</v>
      </c>
      <c r="B727" s="703" t="s">
        <v>390</v>
      </c>
      <c r="C727" s="698"/>
      <c r="D727" s="698" t="s">
        <v>32</v>
      </c>
      <c r="E727" s="698" t="s">
        <v>32</v>
      </c>
      <c r="F727" s="698" t="s">
        <v>32</v>
      </c>
      <c r="G727" s="698" t="s">
        <v>32</v>
      </c>
      <c r="H727" s="704">
        <v>46021</v>
      </c>
      <c r="I727" s="704" t="s">
        <v>32</v>
      </c>
      <c r="J727" s="704">
        <v>46021</v>
      </c>
      <c r="K727" s="698" t="s">
        <v>1194</v>
      </c>
      <c r="L727" s="698"/>
      <c r="M727" s="698"/>
    </row>
    <row r="728" ht="75.75" customHeight="1">
      <c r="A728" s="698" t="s">
        <v>235</v>
      </c>
      <c r="B728" s="239" t="s">
        <v>1196</v>
      </c>
      <c r="C728" s="240"/>
      <c r="D728" s="240"/>
      <c r="E728" s="240"/>
      <c r="F728" s="240"/>
      <c r="G728" s="240"/>
      <c r="H728" s="240"/>
      <c r="I728" s="240"/>
      <c r="J728" s="240"/>
      <c r="K728" s="240"/>
      <c r="L728" s="240"/>
      <c r="M728" s="241"/>
    </row>
    <row r="729" ht="75.75" customHeight="1">
      <c r="A729" s="706" t="s">
        <v>26</v>
      </c>
      <c r="B729" s="700" t="s">
        <v>1197</v>
      </c>
      <c r="C729" s="701" t="s">
        <v>107</v>
      </c>
      <c r="D729" s="701">
        <v>0</v>
      </c>
      <c r="E729" s="701">
        <v>0</v>
      </c>
      <c r="F729" s="701" t="s">
        <v>32</v>
      </c>
      <c r="G729" s="701">
        <v>1</v>
      </c>
      <c r="H729" s="701" t="s">
        <v>32</v>
      </c>
      <c r="I729" s="701" t="s">
        <v>32</v>
      </c>
      <c r="J729" s="701" t="s">
        <v>32</v>
      </c>
      <c r="K729" s="701"/>
      <c r="L729" s="701"/>
      <c r="M729" s="701" t="s">
        <v>1125</v>
      </c>
    </row>
    <row r="730" ht="75.75" customHeight="1">
      <c r="A730" s="704" t="s">
        <v>28</v>
      </c>
      <c r="B730" s="703" t="s">
        <v>1198</v>
      </c>
      <c r="C730" s="698"/>
      <c r="D730" s="698" t="s">
        <v>32</v>
      </c>
      <c r="E730" s="698" t="s">
        <v>32</v>
      </c>
      <c r="F730" s="698" t="s">
        <v>32</v>
      </c>
      <c r="G730" s="698" t="s">
        <v>32</v>
      </c>
      <c r="H730" s="704">
        <v>46021</v>
      </c>
      <c r="I730" s="704" t="s">
        <v>32</v>
      </c>
      <c r="J730" s="704">
        <v>46021</v>
      </c>
      <c r="K730" s="698" t="s">
        <v>1194</v>
      </c>
      <c r="L730" s="698"/>
      <c r="M730" s="698"/>
    </row>
    <row r="731" ht="153" customHeight="1">
      <c r="A731" s="705" t="s">
        <v>411</v>
      </c>
      <c r="B731" s="703" t="s">
        <v>1199</v>
      </c>
      <c r="C731" s="698"/>
      <c r="D731" s="698" t="s">
        <v>32</v>
      </c>
      <c r="E731" s="698" t="s">
        <v>32</v>
      </c>
      <c r="F731" s="698" t="s">
        <v>32</v>
      </c>
      <c r="G731" s="698" t="s">
        <v>32</v>
      </c>
      <c r="H731" s="704">
        <v>46021</v>
      </c>
      <c r="I731" s="704" t="s">
        <v>32</v>
      </c>
      <c r="J731" s="704">
        <v>46021</v>
      </c>
      <c r="K731" s="698" t="s">
        <v>1194</v>
      </c>
      <c r="L731" s="698"/>
      <c r="M731" s="698"/>
    </row>
    <row r="732" ht="75.75" customHeight="1">
      <c r="A732" s="705" t="s">
        <v>416</v>
      </c>
      <c r="B732" s="703" t="s">
        <v>1200</v>
      </c>
      <c r="C732" s="698"/>
      <c r="D732" s="698" t="s">
        <v>32</v>
      </c>
      <c r="E732" s="698" t="s">
        <v>32</v>
      </c>
      <c r="F732" s="698" t="s">
        <v>32</v>
      </c>
      <c r="G732" s="698" t="s">
        <v>32</v>
      </c>
      <c r="H732" s="704">
        <v>46021</v>
      </c>
      <c r="I732" s="704" t="s">
        <v>32</v>
      </c>
      <c r="J732" s="704">
        <v>46021</v>
      </c>
      <c r="K732" s="698" t="s">
        <v>1194</v>
      </c>
      <c r="L732" s="698"/>
      <c r="M732" s="698"/>
    </row>
    <row r="733" ht="21" customHeight="1">
      <c r="A733" s="707" t="s">
        <v>301</v>
      </c>
      <c r="B733" s="708"/>
      <c r="C733" s="708"/>
      <c r="D733" s="708"/>
      <c r="E733" s="708"/>
      <c r="F733" s="708"/>
      <c r="G733" s="708"/>
      <c r="H733" s="708"/>
      <c r="I733" s="708"/>
      <c r="J733" s="708"/>
      <c r="K733" s="708"/>
      <c r="L733" s="708"/>
      <c r="M733" s="709"/>
    </row>
    <row r="734" ht="45" customHeight="1">
      <c r="A734" s="698">
        <v>1</v>
      </c>
      <c r="B734" s="239" t="s">
        <v>1201</v>
      </c>
      <c r="C734" s="240"/>
      <c r="D734" s="240"/>
      <c r="E734" s="240"/>
      <c r="F734" s="240"/>
      <c r="G734" s="240"/>
      <c r="H734" s="240"/>
      <c r="I734" s="240"/>
      <c r="J734" s="240"/>
      <c r="K734" s="240"/>
      <c r="L734" s="240"/>
      <c r="M734" s="241"/>
    </row>
    <row r="735" ht="127.5" customHeight="1">
      <c r="A735" s="699" t="s">
        <v>17</v>
      </c>
      <c r="B735" s="700" t="s">
        <v>1202</v>
      </c>
      <c r="C735" s="701" t="s">
        <v>45</v>
      </c>
      <c r="D735" s="701">
        <v>0</v>
      </c>
      <c r="E735" s="701">
        <v>0</v>
      </c>
      <c r="F735" s="701" t="s">
        <v>32</v>
      </c>
      <c r="G735" s="701">
        <v>15</v>
      </c>
      <c r="H735" s="701" t="s">
        <v>32</v>
      </c>
      <c r="I735" s="701" t="s">
        <v>32</v>
      </c>
      <c r="J735" s="701" t="s">
        <v>32</v>
      </c>
      <c r="K735" s="701" t="s">
        <v>1194</v>
      </c>
      <c r="L735" s="701"/>
      <c r="M735" s="701" t="s">
        <v>278</v>
      </c>
    </row>
    <row r="736" ht="75.75" customHeight="1">
      <c r="A736" s="702" t="s">
        <v>161</v>
      </c>
      <c r="B736" s="703" t="s">
        <v>1203</v>
      </c>
      <c r="C736" s="698"/>
      <c r="D736" s="698" t="s">
        <v>32</v>
      </c>
      <c r="E736" s="698" t="s">
        <v>32</v>
      </c>
      <c r="F736" s="698" t="s">
        <v>32</v>
      </c>
      <c r="G736" s="698" t="s">
        <v>32</v>
      </c>
      <c r="H736" s="704">
        <v>45792</v>
      </c>
      <c r="I736" s="704"/>
      <c r="J736" s="704">
        <v>45792</v>
      </c>
      <c r="K736" s="698" t="s">
        <v>1194</v>
      </c>
      <c r="L736" s="698"/>
      <c r="M736" s="698"/>
    </row>
    <row r="737" ht="75.75" customHeight="1">
      <c r="A737" s="705" t="s">
        <v>908</v>
      </c>
      <c r="B737" s="703" t="s">
        <v>1204</v>
      </c>
      <c r="C737" s="698"/>
      <c r="D737" s="698" t="s">
        <v>32</v>
      </c>
      <c r="E737" s="698" t="s">
        <v>32</v>
      </c>
      <c r="F737" s="698" t="s">
        <v>32</v>
      </c>
      <c r="G737" s="698" t="s">
        <v>32</v>
      </c>
      <c r="H737" s="704">
        <v>45961</v>
      </c>
      <c r="I737" s="704"/>
      <c r="J737" s="704">
        <v>45961</v>
      </c>
      <c r="K737" s="698" t="s">
        <v>1194</v>
      </c>
      <c r="L737" s="698"/>
      <c r="M737" s="698"/>
    </row>
    <row r="738" ht="75.75" customHeight="1">
      <c r="A738" s="705" t="s">
        <v>1129</v>
      </c>
      <c r="B738" s="703" t="s">
        <v>1205</v>
      </c>
      <c r="C738" s="698"/>
      <c r="D738" s="698" t="s">
        <v>32</v>
      </c>
      <c r="E738" s="698" t="s">
        <v>32</v>
      </c>
      <c r="F738" s="698" t="s">
        <v>32</v>
      </c>
      <c r="G738" s="698" t="s">
        <v>32</v>
      </c>
      <c r="H738" s="704">
        <v>46021</v>
      </c>
      <c r="I738" s="704"/>
      <c r="J738" s="704">
        <v>46021</v>
      </c>
      <c r="K738" s="698" t="s">
        <v>1194</v>
      </c>
      <c r="L738" s="698"/>
      <c r="M738" s="698"/>
    </row>
    <row r="739" ht="75.75" customHeight="1">
      <c r="A739" s="706" t="s">
        <v>71</v>
      </c>
      <c r="B739" s="700" t="s">
        <v>1206</v>
      </c>
      <c r="C739" s="701" t="s">
        <v>305</v>
      </c>
      <c r="D739" s="701">
        <v>0</v>
      </c>
      <c r="E739" s="701">
        <v>0</v>
      </c>
      <c r="F739" s="701" t="s">
        <v>32</v>
      </c>
      <c r="G739" s="701">
        <v>267.10000000000002</v>
      </c>
      <c r="H739" s="701" t="s">
        <v>32</v>
      </c>
      <c r="I739" s="701" t="s">
        <v>32</v>
      </c>
      <c r="J739" s="701" t="s">
        <v>32</v>
      </c>
      <c r="K739" s="701" t="s">
        <v>1194</v>
      </c>
      <c r="L739" s="701"/>
      <c r="M739" s="701" t="s">
        <v>278</v>
      </c>
    </row>
    <row r="740" ht="75.75" customHeight="1">
      <c r="A740" s="704" t="s">
        <v>1207</v>
      </c>
      <c r="B740" s="703" t="s">
        <v>1208</v>
      </c>
      <c r="C740" s="698"/>
      <c r="D740" s="698" t="s">
        <v>32</v>
      </c>
      <c r="E740" s="698" t="s">
        <v>32</v>
      </c>
      <c r="F740" s="698" t="s">
        <v>32</v>
      </c>
      <c r="G740" s="698" t="s">
        <v>32</v>
      </c>
      <c r="H740" s="704">
        <v>45961</v>
      </c>
      <c r="I740" s="704"/>
      <c r="J740" s="704">
        <v>45961</v>
      </c>
      <c r="K740" s="698" t="s">
        <v>1194</v>
      </c>
      <c r="L740" s="698"/>
      <c r="M740" s="698"/>
    </row>
    <row r="741" ht="75.75" customHeight="1">
      <c r="A741" s="705" t="s">
        <v>367</v>
      </c>
      <c r="B741" s="703" t="s">
        <v>1209</v>
      </c>
      <c r="C741" s="698"/>
      <c r="D741" s="698" t="s">
        <v>32</v>
      </c>
      <c r="E741" s="698" t="s">
        <v>32</v>
      </c>
      <c r="F741" s="698" t="s">
        <v>32</v>
      </c>
      <c r="G741" s="698" t="s">
        <v>32</v>
      </c>
      <c r="H741" s="704">
        <v>45991</v>
      </c>
      <c r="I741" s="704"/>
      <c r="J741" s="704">
        <v>45991</v>
      </c>
      <c r="K741" s="698" t="s">
        <v>1194</v>
      </c>
      <c r="L741" s="698"/>
      <c r="M741" s="698"/>
    </row>
  </sheetData>
  <mergeCells count="132">
    <mergeCell ref="A2:M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A6:M6"/>
    <mergeCell ref="A7:M7"/>
    <mergeCell ref="B8:M8"/>
    <mergeCell ref="A11:M11"/>
    <mergeCell ref="B12:M12"/>
    <mergeCell ref="B15:M15"/>
    <mergeCell ref="A20:M20"/>
    <mergeCell ref="B21:M21"/>
    <mergeCell ref="A24:M24"/>
    <mergeCell ref="B25:M25"/>
    <mergeCell ref="A31:M31"/>
    <mergeCell ref="B32:M32"/>
    <mergeCell ref="A38:M38"/>
    <mergeCell ref="A41:M41"/>
    <mergeCell ref="A42:M42"/>
    <mergeCell ref="A43:M43"/>
    <mergeCell ref="A46:M46"/>
    <mergeCell ref="A51:M51"/>
    <mergeCell ref="A52:M52"/>
    <mergeCell ref="A56:M56"/>
    <mergeCell ref="A61:M61"/>
    <mergeCell ref="A67:M67"/>
    <mergeCell ref="A68:M68"/>
    <mergeCell ref="A73:M73"/>
    <mergeCell ref="A74:M74"/>
    <mergeCell ref="A79:M79"/>
    <mergeCell ref="A80:M80"/>
    <mergeCell ref="A86:M86"/>
    <mergeCell ref="A87:M87"/>
    <mergeCell ref="A96:M96"/>
    <mergeCell ref="A97:M97"/>
    <mergeCell ref="B98:M98"/>
    <mergeCell ref="A279:M279"/>
    <mergeCell ref="B280:M280"/>
    <mergeCell ref="A309:M309"/>
    <mergeCell ref="B310:M310"/>
    <mergeCell ref="A383:M383"/>
    <mergeCell ref="B384:M384"/>
    <mergeCell ref="A436:M436"/>
    <mergeCell ref="A437:M437"/>
    <mergeCell ref="B438:M438"/>
    <mergeCell ref="A449:M449"/>
    <mergeCell ref="B450:M450"/>
    <mergeCell ref="A456:M456"/>
    <mergeCell ref="B457:M457"/>
    <mergeCell ref="A463:M463"/>
    <mergeCell ref="B464:M464"/>
    <mergeCell ref="A471:M471"/>
    <mergeCell ref="B472:M472"/>
    <mergeCell ref="A478:M478"/>
    <mergeCell ref="B479:M479"/>
    <mergeCell ref="A485:M485"/>
    <mergeCell ref="B486:M486"/>
    <mergeCell ref="A497:M497"/>
    <mergeCell ref="B498:M498"/>
    <mergeCell ref="A501:M501"/>
    <mergeCell ref="A502:M502"/>
    <mergeCell ref="B503:M503"/>
    <mergeCell ref="K504:K532"/>
    <mergeCell ref="A533:M533"/>
    <mergeCell ref="B534:M534"/>
    <mergeCell ref="K535:K559"/>
    <mergeCell ref="A560:M560"/>
    <mergeCell ref="B561:M561"/>
    <mergeCell ref="A563:M563"/>
    <mergeCell ref="B564:M564"/>
    <mergeCell ref="K565:K573"/>
    <mergeCell ref="A574:M574"/>
    <mergeCell ref="A575:M575"/>
    <mergeCell ref="B576:M576"/>
    <mergeCell ref="K577:K587"/>
    <mergeCell ref="A588:M588"/>
    <mergeCell ref="B589:M589"/>
    <mergeCell ref="K590:K599"/>
    <mergeCell ref="A600:M600"/>
    <mergeCell ref="B601:M601"/>
    <mergeCell ref="K602:K611"/>
    <mergeCell ref="A612:M612"/>
    <mergeCell ref="B613:M613"/>
    <mergeCell ref="K614:K623"/>
    <mergeCell ref="A624:M624"/>
    <mergeCell ref="A625:M625"/>
    <mergeCell ref="B626:M626"/>
    <mergeCell ref="K627:K630"/>
    <mergeCell ref="A631:M631"/>
    <mergeCell ref="B632:M632"/>
    <mergeCell ref="K633:K636"/>
    <mergeCell ref="A637:M637"/>
    <mergeCell ref="A638:M638"/>
    <mergeCell ref="B639:M639"/>
    <mergeCell ref="B643:M643"/>
    <mergeCell ref="A651:M651"/>
    <mergeCell ref="B652:M652"/>
    <mergeCell ref="B657:M657"/>
    <mergeCell ref="A661:M661"/>
    <mergeCell ref="A662:M662"/>
    <mergeCell ref="B663:M663"/>
    <mergeCell ref="A667:M667"/>
    <mergeCell ref="B668:M668"/>
    <mergeCell ref="B670:M670"/>
    <mergeCell ref="B673:M673"/>
    <mergeCell ref="B675:M675"/>
    <mergeCell ref="A678:M678"/>
    <mergeCell ref="A679:M679"/>
    <mergeCell ref="B680:M680"/>
    <mergeCell ref="A699:M699"/>
    <mergeCell ref="B700:M700"/>
    <mergeCell ref="A704:M704"/>
    <mergeCell ref="A705:M705"/>
    <mergeCell ref="B706:M706"/>
    <mergeCell ref="A713:M713"/>
    <mergeCell ref="B714:M714"/>
    <mergeCell ref="A721:M721"/>
    <mergeCell ref="A722:M722"/>
    <mergeCell ref="B723:M723"/>
    <mergeCell ref="B728:M728"/>
    <mergeCell ref="A733:M733"/>
    <mergeCell ref="B734:M734"/>
  </mergeCells>
  <printOptions headings="0" gridLines="0"/>
  <pageMargins left="0.75" right="0.26000000000000001" top="0.33000000000000002" bottom="0.40999999999999998" header="0.20000000000000004" footer="0.28000000000000003"/>
  <pageSetup paperSize="9" scale="52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7"/>
    <outlinePr applyStyles="0" summaryBelow="1" summaryRight="1" showOutlineSymbols="1"/>
    <pageSetUpPr autoPageBreaks="1" fitToPage="0"/>
  </sheetPr>
  <sheetViews>
    <sheetView zoomScale="85" workbookViewId="0">
      <selection activeCell="N15" activeCellId="0" sqref="N15"/>
    </sheetView>
  </sheetViews>
  <sheetFormatPr defaultColWidth="9" defaultRowHeight="15" customHeight="1"/>
  <cols>
    <col min="1" max="1" style="711" width="9.1428571428571406"/>
    <col customWidth="1" min="2" max="2" style="712" width="41.8380952380952"/>
    <col customWidth="1" min="3" max="3" style="713" width="40.571428571428598"/>
    <col customWidth="1" min="4" max="4" style="713" width="26.571428571428601"/>
    <col customWidth="1" min="5" max="5" style="713" width="19.152380952381002"/>
    <col customWidth="1" min="6" max="6" style="714" width="18"/>
    <col customWidth="1" min="7" max="8" style="714" width="18.714285714285701"/>
    <col customWidth="1" min="9" max="9" style="714" width="19.285714285714299"/>
    <col customWidth="1" min="10" max="10" style="713" width="17.571428571428601"/>
    <col customWidth="1" min="11" max="11" style="713" width="33.571428571428598"/>
    <col customWidth="1" min="12" max="12" style="713" width="17.285714285714299"/>
    <col customWidth="1" min="13" max="13" style="713" width="9.1428571428571406"/>
    <col min="14" max="16384" style="710" width="9.1428571428571406"/>
  </cols>
  <sheetData>
    <row r="1" ht="15.75">
      <c r="L1" s="715" t="s">
        <v>1210</v>
      </c>
    </row>
    <row r="2" ht="38.25" customHeight="1">
      <c r="B2" s="307" t="s">
        <v>1211</v>
      </c>
      <c r="C2" s="307"/>
      <c r="D2" s="307"/>
      <c r="E2" s="307"/>
      <c r="F2" s="307"/>
      <c r="G2" s="307"/>
      <c r="H2" s="307"/>
      <c r="I2" s="307"/>
      <c r="J2" s="307"/>
      <c r="K2" s="307"/>
    </row>
    <row r="3" ht="15.75" customHeight="1">
      <c r="A3" s="716" t="s">
        <v>1</v>
      </c>
      <c r="B3" s="310" t="s">
        <v>1212</v>
      </c>
      <c r="C3" s="310" t="s">
        <v>1213</v>
      </c>
      <c r="D3" s="717" t="s">
        <v>1214</v>
      </c>
      <c r="E3" s="718"/>
      <c r="F3" s="718"/>
      <c r="G3" s="718"/>
      <c r="H3" s="719"/>
      <c r="I3" s="310" t="s">
        <v>1215</v>
      </c>
      <c r="J3" s="310"/>
      <c r="K3" s="310" t="s">
        <v>1216</v>
      </c>
      <c r="L3" s="310" t="s">
        <v>14</v>
      </c>
    </row>
    <row r="4" ht="12.75">
      <c r="A4" s="716"/>
      <c r="B4" s="310"/>
      <c r="C4" s="310"/>
      <c r="D4" s="720"/>
      <c r="E4" s="721"/>
      <c r="F4" s="721"/>
      <c r="G4" s="721"/>
      <c r="H4" s="722"/>
      <c r="I4" s="310"/>
      <c r="J4" s="310"/>
      <c r="K4" s="310"/>
      <c r="L4" s="310"/>
    </row>
    <row r="5" ht="75">
      <c r="A5" s="716"/>
      <c r="B5" s="310"/>
      <c r="C5" s="310"/>
      <c r="D5" s="310" t="s">
        <v>1217</v>
      </c>
      <c r="E5" s="310" t="s">
        <v>1218</v>
      </c>
      <c r="F5" s="310" t="s">
        <v>1219</v>
      </c>
      <c r="G5" s="310" t="s">
        <v>1220</v>
      </c>
      <c r="H5" s="310" t="s">
        <v>1221</v>
      </c>
      <c r="I5" s="310" t="s">
        <v>1222</v>
      </c>
      <c r="J5" s="310" t="s">
        <v>1223</v>
      </c>
      <c r="K5" s="310"/>
      <c r="L5" s="310"/>
    </row>
    <row r="6" ht="16.5">
      <c r="A6" s="723">
        <v>1</v>
      </c>
      <c r="B6" s="724">
        <v>2</v>
      </c>
      <c r="C6" s="724">
        <v>3</v>
      </c>
      <c r="D6" s="724">
        <v>4</v>
      </c>
      <c r="E6" s="724">
        <v>5</v>
      </c>
      <c r="F6" s="724">
        <v>6</v>
      </c>
      <c r="G6" s="724">
        <v>7</v>
      </c>
      <c r="H6" s="724">
        <v>8</v>
      </c>
      <c r="I6" s="724">
        <v>9</v>
      </c>
      <c r="J6" s="724">
        <v>10</v>
      </c>
      <c r="K6" s="724">
        <v>11</v>
      </c>
      <c r="L6" s="724">
        <v>12</v>
      </c>
    </row>
    <row r="7" ht="16.5">
      <c r="A7" s="725"/>
      <c r="B7" s="326" t="s">
        <v>15</v>
      </c>
      <c r="C7" s="326"/>
      <c r="D7" s="326"/>
      <c r="E7" s="326"/>
      <c r="F7" s="326"/>
      <c r="G7" s="326"/>
      <c r="H7" s="326"/>
      <c r="I7" s="326"/>
      <c r="J7" s="326"/>
      <c r="K7" s="326"/>
      <c r="L7" s="326"/>
    </row>
    <row r="8" ht="16.5">
      <c r="A8" s="726" t="s">
        <v>1224</v>
      </c>
      <c r="B8" s="727"/>
      <c r="C8" s="727"/>
      <c r="D8" s="727"/>
      <c r="E8" s="727"/>
      <c r="F8" s="727"/>
      <c r="G8" s="727"/>
      <c r="H8" s="727"/>
      <c r="I8" s="727"/>
      <c r="J8" s="727"/>
      <c r="K8" s="727"/>
      <c r="L8" s="728"/>
    </row>
    <row r="9" ht="90">
      <c r="A9" s="729" t="s">
        <v>66</v>
      </c>
      <c r="B9" s="730" t="s">
        <v>1225</v>
      </c>
      <c r="C9" s="324" t="s">
        <v>1226</v>
      </c>
      <c r="D9" s="731">
        <v>7606</v>
      </c>
      <c r="E9" s="731">
        <v>0</v>
      </c>
      <c r="F9" s="731">
        <v>7606</v>
      </c>
      <c r="G9" s="731">
        <v>7606</v>
      </c>
      <c r="H9" s="731">
        <f>E9+F9</f>
        <v>7606</v>
      </c>
      <c r="I9" s="731">
        <v>7606</v>
      </c>
      <c r="J9" s="731">
        <v>1400.7639999999999</v>
      </c>
      <c r="K9" s="731">
        <v>18.4165658690507</v>
      </c>
      <c r="L9" s="326"/>
    </row>
    <row r="10" ht="16.5">
      <c r="A10" s="729"/>
      <c r="B10" s="730" t="s">
        <v>1227</v>
      </c>
      <c r="C10" s="324"/>
      <c r="D10" s="731">
        <v>7606</v>
      </c>
      <c r="E10" s="731">
        <v>0</v>
      </c>
      <c r="F10" s="731">
        <v>7606</v>
      </c>
      <c r="G10" s="731">
        <v>7606</v>
      </c>
      <c r="H10" s="731">
        <f t="shared" ref="H10:H73" si="0">E10+F10</f>
        <v>7606</v>
      </c>
      <c r="I10" s="731">
        <v>7606</v>
      </c>
      <c r="J10" s="731">
        <v>1400.7639999999999</v>
      </c>
      <c r="K10" s="731">
        <v>18.4165658690507</v>
      </c>
      <c r="L10" s="326"/>
    </row>
    <row r="11" ht="30">
      <c r="A11" s="729"/>
      <c r="B11" s="730" t="s">
        <v>1228</v>
      </c>
      <c r="C11" s="324"/>
      <c r="D11" s="731">
        <v>0</v>
      </c>
      <c r="E11" s="731">
        <v>0</v>
      </c>
      <c r="F11" s="731">
        <v>0</v>
      </c>
      <c r="G11" s="731">
        <v>0</v>
      </c>
      <c r="H11" s="731">
        <f t="shared" si="0"/>
        <v>0</v>
      </c>
      <c r="I11" s="731">
        <v>0</v>
      </c>
      <c r="J11" s="731">
        <v>0</v>
      </c>
      <c r="K11" s="731">
        <v>0</v>
      </c>
      <c r="L11" s="326"/>
    </row>
    <row r="12" ht="30">
      <c r="A12" s="729"/>
      <c r="B12" s="730" t="s">
        <v>1229</v>
      </c>
      <c r="C12" s="324"/>
      <c r="D12" s="731">
        <v>0</v>
      </c>
      <c r="E12" s="731">
        <v>0</v>
      </c>
      <c r="F12" s="731">
        <v>0</v>
      </c>
      <c r="G12" s="731">
        <v>0</v>
      </c>
      <c r="H12" s="731">
        <v>0</v>
      </c>
      <c r="I12" s="731">
        <v>0</v>
      </c>
      <c r="J12" s="731">
        <v>0</v>
      </c>
      <c r="K12" s="731">
        <v>0</v>
      </c>
      <c r="L12" s="326"/>
    </row>
    <row r="13" ht="16.5">
      <c r="A13" s="729"/>
      <c r="B13" s="730" t="s">
        <v>1230</v>
      </c>
      <c r="C13" s="324"/>
      <c r="D13" s="731">
        <v>7606</v>
      </c>
      <c r="E13" s="731">
        <v>0</v>
      </c>
      <c r="F13" s="731">
        <v>7606</v>
      </c>
      <c r="G13" s="731">
        <v>7606</v>
      </c>
      <c r="H13" s="731">
        <f t="shared" si="0"/>
        <v>7606</v>
      </c>
      <c r="I13" s="731">
        <v>7606</v>
      </c>
      <c r="J13" s="731">
        <v>1400.7639999999999</v>
      </c>
      <c r="K13" s="731">
        <v>18.4165658690507</v>
      </c>
      <c r="L13" s="326"/>
    </row>
    <row r="14" ht="16.5">
      <c r="A14" s="729"/>
      <c r="B14" s="730" t="s">
        <v>1218</v>
      </c>
      <c r="C14" s="324"/>
      <c r="D14" s="731">
        <v>0</v>
      </c>
      <c r="E14" s="731">
        <v>0</v>
      </c>
      <c r="F14" s="731">
        <v>0</v>
      </c>
      <c r="G14" s="731">
        <v>0</v>
      </c>
      <c r="H14" s="731">
        <v>0</v>
      </c>
      <c r="I14" s="731">
        <v>0</v>
      </c>
      <c r="J14" s="731">
        <v>0</v>
      </c>
      <c r="K14" s="731">
        <v>0</v>
      </c>
      <c r="L14" s="326"/>
    </row>
    <row r="15" s="732" customFormat="1" ht="85.5" customHeight="1">
      <c r="A15" s="729" t="s">
        <v>19</v>
      </c>
      <c r="B15" s="730" t="s">
        <v>1231</v>
      </c>
      <c r="C15" s="324" t="s">
        <v>1232</v>
      </c>
      <c r="D15" s="731">
        <v>7606</v>
      </c>
      <c r="E15" s="731">
        <v>0</v>
      </c>
      <c r="F15" s="731">
        <v>7606</v>
      </c>
      <c r="G15" s="731">
        <v>7606</v>
      </c>
      <c r="H15" s="731">
        <f t="shared" si="0"/>
        <v>7606</v>
      </c>
      <c r="I15" s="731">
        <v>7606</v>
      </c>
      <c r="J15" s="731">
        <v>1400.7639999999999</v>
      </c>
      <c r="K15" s="731">
        <v>18.4165658690507</v>
      </c>
      <c r="L15" s="326"/>
      <c r="M15" s="733"/>
    </row>
    <row r="16" ht="22" customHeight="1">
      <c r="A16" s="729"/>
      <c r="B16" s="734" t="s">
        <v>1227</v>
      </c>
      <c r="C16" s="735"/>
      <c r="D16" s="736">
        <v>7606</v>
      </c>
      <c r="E16" s="736">
        <v>0</v>
      </c>
      <c r="F16" s="736">
        <v>7606</v>
      </c>
      <c r="G16" s="736">
        <v>7606</v>
      </c>
      <c r="H16" s="736">
        <f t="shared" si="0"/>
        <v>7606</v>
      </c>
      <c r="I16" s="736">
        <v>7606</v>
      </c>
      <c r="J16" s="736">
        <v>1400.7639999999999</v>
      </c>
      <c r="K16" s="736">
        <v>18.4165658690507</v>
      </c>
      <c r="L16" s="329"/>
    </row>
    <row r="17" ht="32.25" customHeight="1">
      <c r="A17" s="729"/>
      <c r="B17" s="734" t="s">
        <v>1228</v>
      </c>
      <c r="C17" s="735"/>
      <c r="D17" s="736">
        <v>0</v>
      </c>
      <c r="E17" s="736">
        <v>0</v>
      </c>
      <c r="F17" s="736">
        <v>0</v>
      </c>
      <c r="G17" s="736">
        <v>0</v>
      </c>
      <c r="H17" s="736">
        <v>0</v>
      </c>
      <c r="I17" s="736">
        <v>0</v>
      </c>
      <c r="J17" s="736">
        <v>0</v>
      </c>
      <c r="K17" s="736">
        <v>0</v>
      </c>
      <c r="L17" s="329"/>
    </row>
    <row r="18" ht="32.25" customHeight="1">
      <c r="A18" s="729"/>
      <c r="B18" s="734" t="s">
        <v>1229</v>
      </c>
      <c r="C18" s="735"/>
      <c r="D18" s="736">
        <v>0</v>
      </c>
      <c r="E18" s="736">
        <v>0</v>
      </c>
      <c r="F18" s="736">
        <v>0</v>
      </c>
      <c r="G18" s="736">
        <v>0</v>
      </c>
      <c r="H18" s="736">
        <v>0</v>
      </c>
      <c r="I18" s="736">
        <v>0</v>
      </c>
      <c r="J18" s="736">
        <v>0</v>
      </c>
      <c r="K18" s="736">
        <v>0</v>
      </c>
      <c r="L18" s="329"/>
    </row>
    <row r="19" ht="32.25" customHeight="1">
      <c r="A19" s="729"/>
      <c r="B19" s="734" t="s">
        <v>1230</v>
      </c>
      <c r="C19" s="735"/>
      <c r="D19" s="736">
        <v>7606</v>
      </c>
      <c r="E19" s="736">
        <v>0</v>
      </c>
      <c r="F19" s="736">
        <v>7606</v>
      </c>
      <c r="G19" s="736">
        <v>7606</v>
      </c>
      <c r="H19" s="736">
        <f t="shared" si="0"/>
        <v>7606</v>
      </c>
      <c r="I19" s="736">
        <v>7606</v>
      </c>
      <c r="J19" s="736">
        <v>1400.7639999999999</v>
      </c>
      <c r="K19" s="736">
        <v>18.4165658690507</v>
      </c>
      <c r="L19" s="329"/>
    </row>
    <row r="20" ht="20" customHeight="1">
      <c r="A20" s="729"/>
      <c r="B20" s="734" t="s">
        <v>1218</v>
      </c>
      <c r="C20" s="735"/>
      <c r="D20" s="736">
        <v>0</v>
      </c>
      <c r="E20" s="736">
        <v>0</v>
      </c>
      <c r="F20" s="736">
        <v>0</v>
      </c>
      <c r="G20" s="736">
        <v>0</v>
      </c>
      <c r="H20" s="736">
        <v>0</v>
      </c>
      <c r="I20" s="736">
        <v>0</v>
      </c>
      <c r="J20" s="736">
        <v>0</v>
      </c>
      <c r="K20" s="736">
        <v>0</v>
      </c>
      <c r="L20" s="329"/>
    </row>
    <row r="21" s="0" customFormat="1" ht="14" customHeight="1">
      <c r="A21" s="726" t="s">
        <v>25</v>
      </c>
      <c r="B21" s="727"/>
      <c r="C21" s="727"/>
      <c r="D21" s="727"/>
      <c r="E21" s="727"/>
      <c r="F21" s="727"/>
      <c r="G21" s="727"/>
      <c r="H21" s="727"/>
      <c r="I21" s="727"/>
      <c r="J21" s="727"/>
      <c r="K21" s="727"/>
      <c r="L21" s="728"/>
      <c r="M21" s="713"/>
    </row>
    <row r="22" s="732" customFormat="1" ht="57" customHeight="1">
      <c r="A22" s="729" t="s">
        <v>71</v>
      </c>
      <c r="B22" s="730" t="s">
        <v>1233</v>
      </c>
      <c r="C22" s="326">
        <v>140200000</v>
      </c>
      <c r="D22" s="731">
        <f>D23+D27</f>
        <v>1018</v>
      </c>
      <c r="E22" s="731">
        <v>0</v>
      </c>
      <c r="F22" s="731">
        <f>F23+F27</f>
        <v>1023</v>
      </c>
      <c r="G22" s="731">
        <f>G23+G27</f>
        <v>1023</v>
      </c>
      <c r="H22" s="731">
        <f t="shared" si="0"/>
        <v>1023</v>
      </c>
      <c r="I22" s="731">
        <f>I23+I27</f>
        <v>1023</v>
      </c>
      <c r="J22" s="731">
        <f>J23+J27</f>
        <v>146.642</v>
      </c>
      <c r="K22" s="731">
        <f t="shared" ref="K22:K85" si="1">J22/F22*100</f>
        <v>14.334506353861192</v>
      </c>
      <c r="L22" s="326"/>
      <c r="M22" s="733"/>
    </row>
    <row r="23" ht="16.5">
      <c r="A23" s="729"/>
      <c r="B23" s="730" t="s">
        <v>1234</v>
      </c>
      <c r="C23" s="326"/>
      <c r="D23" s="731">
        <f>D24+D25+D26</f>
        <v>1018</v>
      </c>
      <c r="E23" s="731">
        <v>0</v>
      </c>
      <c r="F23" s="731">
        <f>F24+F25+F26</f>
        <v>1023</v>
      </c>
      <c r="G23" s="731">
        <f>G24+G25+G26</f>
        <v>1023</v>
      </c>
      <c r="H23" s="731">
        <f t="shared" si="0"/>
        <v>1023</v>
      </c>
      <c r="I23" s="731">
        <f>I24+I25+I26</f>
        <v>1023</v>
      </c>
      <c r="J23" s="731">
        <f>J24+J25+J26</f>
        <v>146.642</v>
      </c>
      <c r="K23" s="731">
        <f t="shared" si="1"/>
        <v>14.334506353861192</v>
      </c>
      <c r="L23" s="326"/>
    </row>
    <row r="24" ht="30">
      <c r="A24" s="729"/>
      <c r="B24" s="730" t="s">
        <v>1228</v>
      </c>
      <c r="C24" s="326"/>
      <c r="D24" s="731">
        <f t="shared" ref="D24:D27" si="2">D30+D36</f>
        <v>0</v>
      </c>
      <c r="E24" s="731">
        <v>0</v>
      </c>
      <c r="F24" s="731">
        <f t="shared" ref="F24:F27" si="3">F30+F36</f>
        <v>0</v>
      </c>
      <c r="G24" s="731">
        <f t="shared" ref="G24:G27" si="4">G30+G36</f>
        <v>0</v>
      </c>
      <c r="H24" s="731">
        <f t="shared" si="0"/>
        <v>0</v>
      </c>
      <c r="I24" s="731">
        <f t="shared" ref="I24:I27" si="5">I30+I36</f>
        <v>0</v>
      </c>
      <c r="J24" s="731">
        <f t="shared" ref="J24:J27" si="6">J30+J36</f>
        <v>0</v>
      </c>
      <c r="K24" s="731">
        <v>0</v>
      </c>
      <c r="L24" s="326"/>
    </row>
    <row r="25" ht="30">
      <c r="A25" s="729"/>
      <c r="B25" s="730" t="s">
        <v>1229</v>
      </c>
      <c r="C25" s="326"/>
      <c r="D25" s="731">
        <f t="shared" si="2"/>
        <v>686</v>
      </c>
      <c r="E25" s="731">
        <v>0</v>
      </c>
      <c r="F25" s="731">
        <f t="shared" si="3"/>
        <v>686</v>
      </c>
      <c r="G25" s="731">
        <f t="shared" si="4"/>
        <v>686</v>
      </c>
      <c r="H25" s="731">
        <f t="shared" si="0"/>
        <v>686</v>
      </c>
      <c r="I25" s="731">
        <f t="shared" si="5"/>
        <v>686</v>
      </c>
      <c r="J25" s="731">
        <f t="shared" si="6"/>
        <v>146.642</v>
      </c>
      <c r="K25" s="731">
        <f t="shared" si="1"/>
        <v>21.376384839650147</v>
      </c>
      <c r="L25" s="326"/>
    </row>
    <row r="26" ht="16.5">
      <c r="A26" s="729"/>
      <c r="B26" s="730" t="s">
        <v>1230</v>
      </c>
      <c r="C26" s="326"/>
      <c r="D26" s="731">
        <f t="shared" si="2"/>
        <v>332</v>
      </c>
      <c r="E26" s="731">
        <v>0</v>
      </c>
      <c r="F26" s="731">
        <f t="shared" si="3"/>
        <v>337</v>
      </c>
      <c r="G26" s="731">
        <f t="shared" si="4"/>
        <v>337</v>
      </c>
      <c r="H26" s="731">
        <f t="shared" si="0"/>
        <v>337</v>
      </c>
      <c r="I26" s="731">
        <f t="shared" si="5"/>
        <v>337</v>
      </c>
      <c r="J26" s="731">
        <f t="shared" si="6"/>
        <v>0</v>
      </c>
      <c r="K26" s="731">
        <f t="shared" si="1"/>
        <v>0</v>
      </c>
      <c r="L26" s="326"/>
    </row>
    <row r="27" ht="16.5">
      <c r="A27" s="729"/>
      <c r="B27" s="730" t="s">
        <v>1218</v>
      </c>
      <c r="C27" s="326"/>
      <c r="D27" s="731">
        <f t="shared" si="2"/>
        <v>0</v>
      </c>
      <c r="E27" s="731">
        <v>0</v>
      </c>
      <c r="F27" s="731">
        <f t="shared" si="3"/>
        <v>0</v>
      </c>
      <c r="G27" s="731">
        <f t="shared" si="4"/>
        <v>0</v>
      </c>
      <c r="H27" s="731">
        <f t="shared" si="0"/>
        <v>0</v>
      </c>
      <c r="I27" s="731">
        <f t="shared" si="5"/>
        <v>0</v>
      </c>
      <c r="J27" s="731">
        <f t="shared" si="6"/>
        <v>0</v>
      </c>
      <c r="K27" s="731">
        <v>0</v>
      </c>
      <c r="L27" s="326"/>
    </row>
    <row r="28" s="732" customFormat="1" ht="75" customHeight="1">
      <c r="A28" s="729" t="s">
        <v>361</v>
      </c>
      <c r="B28" s="730" t="s">
        <v>1235</v>
      </c>
      <c r="C28" s="324" t="s">
        <v>1236</v>
      </c>
      <c r="D28" s="731">
        <f>D29+D33</f>
        <v>1018</v>
      </c>
      <c r="E28" s="731">
        <v>0</v>
      </c>
      <c r="F28" s="731">
        <f>F29+F33</f>
        <v>1018</v>
      </c>
      <c r="G28" s="731">
        <f>G29+G33</f>
        <v>1018</v>
      </c>
      <c r="H28" s="731">
        <f t="shared" si="0"/>
        <v>1018</v>
      </c>
      <c r="I28" s="731">
        <f>I29+I33</f>
        <v>1018</v>
      </c>
      <c r="J28" s="731">
        <f>J29+J33</f>
        <v>146.642</v>
      </c>
      <c r="K28" s="731">
        <f t="shared" si="1"/>
        <v>14.404911591355599</v>
      </c>
      <c r="L28" s="326"/>
      <c r="M28" s="733"/>
    </row>
    <row r="29" ht="16.5">
      <c r="A29" s="729"/>
      <c r="B29" s="734" t="s">
        <v>1234</v>
      </c>
      <c r="C29" s="735"/>
      <c r="D29" s="736">
        <f>D30+D31+D32</f>
        <v>1018</v>
      </c>
      <c r="E29" s="736">
        <v>0</v>
      </c>
      <c r="F29" s="736">
        <f>F30+F31+F32</f>
        <v>1018</v>
      </c>
      <c r="G29" s="736">
        <f>G30+G31+G32</f>
        <v>1018</v>
      </c>
      <c r="H29" s="736">
        <f t="shared" si="0"/>
        <v>1018</v>
      </c>
      <c r="I29" s="736">
        <f>I30+I31+I32</f>
        <v>1018</v>
      </c>
      <c r="J29" s="736">
        <f>J30+J31+J32</f>
        <v>146.642</v>
      </c>
      <c r="K29" s="736">
        <f t="shared" si="1"/>
        <v>14.404911591355599</v>
      </c>
      <c r="L29" s="329"/>
    </row>
    <row r="30" ht="30">
      <c r="A30" s="729"/>
      <c r="B30" s="734" t="s">
        <v>1228</v>
      </c>
      <c r="C30" s="735"/>
      <c r="D30" s="736"/>
      <c r="E30" s="736">
        <v>0</v>
      </c>
      <c r="F30" s="736"/>
      <c r="G30" s="736"/>
      <c r="H30" s="736">
        <f t="shared" si="0"/>
        <v>0</v>
      </c>
      <c r="I30" s="736"/>
      <c r="J30" s="736"/>
      <c r="K30" s="736">
        <v>0</v>
      </c>
      <c r="L30" s="329"/>
    </row>
    <row r="31" ht="30">
      <c r="A31" s="729"/>
      <c r="B31" s="734" t="s">
        <v>1229</v>
      </c>
      <c r="C31" s="735"/>
      <c r="D31" s="736">
        <v>686</v>
      </c>
      <c r="E31" s="736">
        <v>0</v>
      </c>
      <c r="F31" s="736">
        <v>686</v>
      </c>
      <c r="G31" s="736">
        <v>686</v>
      </c>
      <c r="H31" s="736">
        <f t="shared" si="0"/>
        <v>686</v>
      </c>
      <c r="I31" s="736">
        <v>686</v>
      </c>
      <c r="J31" s="736">
        <v>146.642</v>
      </c>
      <c r="K31" s="736">
        <f t="shared" si="1"/>
        <v>21.376384839650147</v>
      </c>
      <c r="L31" s="329"/>
    </row>
    <row r="32" ht="16.5">
      <c r="A32" s="729"/>
      <c r="B32" s="734" t="s">
        <v>1230</v>
      </c>
      <c r="C32" s="735"/>
      <c r="D32" s="736">
        <v>332</v>
      </c>
      <c r="E32" s="736">
        <v>0</v>
      </c>
      <c r="F32" s="736">
        <v>332</v>
      </c>
      <c r="G32" s="736">
        <v>332</v>
      </c>
      <c r="H32" s="736">
        <f t="shared" si="0"/>
        <v>332</v>
      </c>
      <c r="I32" s="736">
        <v>332</v>
      </c>
      <c r="J32" s="736">
        <v>0</v>
      </c>
      <c r="K32" s="736">
        <f t="shared" si="1"/>
        <v>0</v>
      </c>
      <c r="L32" s="329"/>
    </row>
    <row r="33" ht="16.5">
      <c r="A33" s="729"/>
      <c r="B33" s="734" t="s">
        <v>1218</v>
      </c>
      <c r="C33" s="735"/>
      <c r="D33" s="736"/>
      <c r="E33" s="736">
        <v>0</v>
      </c>
      <c r="F33" s="736"/>
      <c r="G33" s="736"/>
      <c r="H33" s="736">
        <f t="shared" si="0"/>
        <v>0</v>
      </c>
      <c r="I33" s="736"/>
      <c r="J33" s="736"/>
      <c r="K33" s="736">
        <v>0</v>
      </c>
      <c r="L33" s="329"/>
    </row>
    <row r="34" s="732" customFormat="1" ht="71.25" customHeight="1">
      <c r="A34" s="729" t="s">
        <v>367</v>
      </c>
      <c r="B34" s="730" t="s">
        <v>1237</v>
      </c>
      <c r="C34" s="324" t="s">
        <v>1238</v>
      </c>
      <c r="D34" s="731">
        <f>D35+D39</f>
        <v>0</v>
      </c>
      <c r="E34" s="731">
        <v>0</v>
      </c>
      <c r="F34" s="731">
        <f>F35+F39</f>
        <v>5</v>
      </c>
      <c r="G34" s="731">
        <f>G35+G39</f>
        <v>5</v>
      </c>
      <c r="H34" s="731">
        <f t="shared" si="0"/>
        <v>5</v>
      </c>
      <c r="I34" s="731">
        <f>I35+I39</f>
        <v>5</v>
      </c>
      <c r="J34" s="731">
        <f>J35+J39</f>
        <v>0</v>
      </c>
      <c r="K34" s="731">
        <f t="shared" si="1"/>
        <v>0</v>
      </c>
      <c r="L34" s="326"/>
      <c r="M34" s="733"/>
    </row>
    <row r="35" ht="16.5">
      <c r="A35" s="729"/>
      <c r="B35" s="734" t="s">
        <v>1234</v>
      </c>
      <c r="C35" s="735"/>
      <c r="D35" s="736">
        <f>D36+D37+D38</f>
        <v>0</v>
      </c>
      <c r="E35" s="736">
        <v>0</v>
      </c>
      <c r="F35" s="736">
        <f>F36+F37+F38</f>
        <v>5</v>
      </c>
      <c r="G35" s="736">
        <f>G36+G37+G38</f>
        <v>5</v>
      </c>
      <c r="H35" s="736">
        <f t="shared" si="0"/>
        <v>5</v>
      </c>
      <c r="I35" s="736">
        <f>I36+I37+I38</f>
        <v>5</v>
      </c>
      <c r="J35" s="736">
        <f>J36+J37+J38</f>
        <v>0</v>
      </c>
      <c r="K35" s="736">
        <f t="shared" si="1"/>
        <v>0</v>
      </c>
      <c r="L35" s="329"/>
    </row>
    <row r="36" ht="30">
      <c r="A36" s="729"/>
      <c r="B36" s="734" t="s">
        <v>1228</v>
      </c>
      <c r="C36" s="735"/>
      <c r="D36" s="736">
        <v>0</v>
      </c>
      <c r="E36" s="736">
        <v>0</v>
      </c>
      <c r="F36" s="736">
        <v>0</v>
      </c>
      <c r="G36" s="736">
        <v>0</v>
      </c>
      <c r="H36" s="736">
        <v>0</v>
      </c>
      <c r="I36" s="736">
        <v>0</v>
      </c>
      <c r="J36" s="736">
        <v>0</v>
      </c>
      <c r="K36" s="736">
        <v>0</v>
      </c>
      <c r="L36" s="329"/>
    </row>
    <row r="37" ht="30">
      <c r="A37" s="729"/>
      <c r="B37" s="734" t="s">
        <v>1229</v>
      </c>
      <c r="C37" s="735"/>
      <c r="D37" s="736">
        <v>0</v>
      </c>
      <c r="E37" s="736">
        <v>0</v>
      </c>
      <c r="F37" s="736">
        <v>0</v>
      </c>
      <c r="G37" s="736">
        <v>0</v>
      </c>
      <c r="H37" s="736">
        <v>0</v>
      </c>
      <c r="I37" s="736">
        <v>0</v>
      </c>
      <c r="J37" s="736">
        <v>0</v>
      </c>
      <c r="K37" s="736">
        <v>0</v>
      </c>
      <c r="L37" s="329"/>
    </row>
    <row r="38" ht="16.5">
      <c r="A38" s="729"/>
      <c r="B38" s="734" t="s">
        <v>1230</v>
      </c>
      <c r="C38" s="735"/>
      <c r="D38" s="736">
        <v>0</v>
      </c>
      <c r="E38" s="736">
        <v>0</v>
      </c>
      <c r="F38" s="736">
        <v>5</v>
      </c>
      <c r="G38" s="736">
        <v>5</v>
      </c>
      <c r="H38" s="736">
        <f t="shared" si="0"/>
        <v>5</v>
      </c>
      <c r="I38" s="736">
        <v>5</v>
      </c>
      <c r="J38" s="736">
        <v>0</v>
      </c>
      <c r="K38" s="736">
        <f t="shared" si="1"/>
        <v>0</v>
      </c>
      <c r="L38" s="329"/>
    </row>
    <row r="39" ht="16.5">
      <c r="A39" s="729"/>
      <c r="B39" s="734" t="s">
        <v>1218</v>
      </c>
      <c r="C39" s="735"/>
      <c r="D39" s="736">
        <v>0</v>
      </c>
      <c r="E39" s="736">
        <v>0</v>
      </c>
      <c r="F39" s="736">
        <v>0</v>
      </c>
      <c r="G39" s="736">
        <v>0</v>
      </c>
      <c r="H39" s="736">
        <f t="shared" si="0"/>
        <v>0</v>
      </c>
      <c r="I39" s="736">
        <v>0</v>
      </c>
      <c r="J39" s="736">
        <v>0</v>
      </c>
      <c r="K39" s="736">
        <v>0</v>
      </c>
      <c r="L39" s="329"/>
    </row>
    <row r="40" s="0" customFormat="1" ht="16.5">
      <c r="A40" s="726" t="s">
        <v>38</v>
      </c>
      <c r="B40" s="727"/>
      <c r="C40" s="727"/>
      <c r="D40" s="727"/>
      <c r="E40" s="727"/>
      <c r="F40" s="727"/>
      <c r="G40" s="727"/>
      <c r="H40" s="727"/>
      <c r="I40" s="727"/>
      <c r="J40" s="727"/>
      <c r="K40" s="727"/>
      <c r="L40" s="728"/>
      <c r="M40" s="713"/>
    </row>
    <row r="41" s="732" customFormat="1" ht="70.5" customHeight="1">
      <c r="A41" s="729" t="s">
        <v>1143</v>
      </c>
      <c r="B41" s="730" t="s">
        <v>1239</v>
      </c>
      <c r="C41" s="324" t="s">
        <v>1240</v>
      </c>
      <c r="D41" s="731">
        <v>1053</v>
      </c>
      <c r="E41" s="731">
        <v>0</v>
      </c>
      <c r="F41" s="731">
        <v>1053</v>
      </c>
      <c r="G41" s="731">
        <v>1053</v>
      </c>
      <c r="H41" s="731">
        <f t="shared" si="0"/>
        <v>1053</v>
      </c>
      <c r="I41" s="731">
        <v>1053</v>
      </c>
      <c r="J41" s="731">
        <v>166.78288000000001</v>
      </c>
      <c r="K41" s="731">
        <f t="shared" si="1"/>
        <v>15.838830009496677</v>
      </c>
      <c r="L41" s="326"/>
      <c r="M41" s="733"/>
    </row>
    <row r="42" ht="24.75" customHeight="1">
      <c r="A42" s="729"/>
      <c r="B42" s="730" t="s">
        <v>1234</v>
      </c>
      <c r="C42" s="324"/>
      <c r="D42" s="731">
        <v>247</v>
      </c>
      <c r="E42" s="731">
        <v>0</v>
      </c>
      <c r="F42" s="731">
        <v>247</v>
      </c>
      <c r="G42" s="731">
        <v>247</v>
      </c>
      <c r="H42" s="731">
        <f t="shared" si="0"/>
        <v>247</v>
      </c>
      <c r="I42" s="731">
        <v>247</v>
      </c>
      <c r="J42" s="731">
        <v>81.154920000000004</v>
      </c>
      <c r="K42" s="731">
        <f t="shared" si="1"/>
        <v>32.856242914979759</v>
      </c>
      <c r="L42" s="326"/>
    </row>
    <row r="43" ht="36" customHeight="1">
      <c r="A43" s="729"/>
      <c r="B43" s="730" t="s">
        <v>1228</v>
      </c>
      <c r="C43" s="324"/>
      <c r="D43" s="731">
        <v>0</v>
      </c>
      <c r="E43" s="731">
        <v>0</v>
      </c>
      <c r="F43" s="731">
        <v>0</v>
      </c>
      <c r="G43" s="731">
        <v>0</v>
      </c>
      <c r="H43" s="731">
        <f t="shared" si="0"/>
        <v>0</v>
      </c>
      <c r="I43" s="731">
        <v>0</v>
      </c>
      <c r="J43" s="731"/>
      <c r="K43" s="731"/>
      <c r="L43" s="326"/>
    </row>
    <row r="44" ht="36" customHeight="1">
      <c r="A44" s="729"/>
      <c r="B44" s="730" t="s">
        <v>1229</v>
      </c>
      <c r="C44" s="324"/>
      <c r="D44" s="731">
        <v>806</v>
      </c>
      <c r="E44" s="731">
        <v>0</v>
      </c>
      <c r="F44" s="731">
        <v>806</v>
      </c>
      <c r="G44" s="731">
        <v>806</v>
      </c>
      <c r="H44" s="731">
        <f t="shared" si="0"/>
        <v>806</v>
      </c>
      <c r="I44" s="731">
        <v>806</v>
      </c>
      <c r="J44" s="731">
        <v>79.627960000000002</v>
      </c>
      <c r="K44" s="731">
        <f t="shared" si="1"/>
        <v>9.8793995037220839</v>
      </c>
      <c r="L44" s="326"/>
    </row>
    <row r="45" ht="36" customHeight="1">
      <c r="A45" s="729"/>
      <c r="B45" s="730" t="s">
        <v>1230</v>
      </c>
      <c r="C45" s="324"/>
      <c r="D45" s="731">
        <v>247</v>
      </c>
      <c r="E45" s="731">
        <v>0</v>
      </c>
      <c r="F45" s="731">
        <v>247</v>
      </c>
      <c r="G45" s="731">
        <v>247</v>
      </c>
      <c r="H45" s="731">
        <f t="shared" si="0"/>
        <v>247</v>
      </c>
      <c r="I45" s="731">
        <v>247</v>
      </c>
      <c r="J45" s="731">
        <v>81.154920000000004</v>
      </c>
      <c r="K45" s="731">
        <f t="shared" si="1"/>
        <v>32.856242914979759</v>
      </c>
      <c r="L45" s="326"/>
    </row>
    <row r="46" ht="24.75" customHeight="1">
      <c r="A46" s="729"/>
      <c r="B46" s="730" t="s">
        <v>1218</v>
      </c>
      <c r="C46" s="324"/>
      <c r="D46" s="731">
        <v>0</v>
      </c>
      <c r="E46" s="731">
        <v>0</v>
      </c>
      <c r="F46" s="731">
        <v>0</v>
      </c>
      <c r="G46" s="731">
        <v>0</v>
      </c>
      <c r="H46" s="731">
        <f t="shared" si="0"/>
        <v>0</v>
      </c>
      <c r="I46" s="731">
        <v>0</v>
      </c>
      <c r="J46" s="731"/>
      <c r="K46" s="731"/>
      <c r="L46" s="326"/>
    </row>
    <row r="47" s="732" customFormat="1" ht="117" customHeight="1">
      <c r="A47" s="729" t="s">
        <v>1146</v>
      </c>
      <c r="B47" s="730" t="s">
        <v>1241</v>
      </c>
      <c r="C47" s="324" t="s">
        <v>1242</v>
      </c>
      <c r="D47" s="731">
        <v>1053</v>
      </c>
      <c r="E47" s="731">
        <v>0</v>
      </c>
      <c r="F47" s="731">
        <v>1053</v>
      </c>
      <c r="G47" s="731">
        <v>1053</v>
      </c>
      <c r="H47" s="731">
        <f t="shared" si="0"/>
        <v>1053</v>
      </c>
      <c r="I47" s="731">
        <v>1053</v>
      </c>
      <c r="J47" s="731">
        <v>166.78288000000001</v>
      </c>
      <c r="K47" s="731">
        <f t="shared" si="1"/>
        <v>15.838830009496677</v>
      </c>
      <c r="L47" s="326"/>
      <c r="M47" s="733"/>
    </row>
    <row r="48" ht="24" customHeight="1">
      <c r="A48" s="729"/>
      <c r="B48" s="734" t="s">
        <v>1234</v>
      </c>
      <c r="C48" s="735"/>
      <c r="D48" s="736">
        <v>247</v>
      </c>
      <c r="E48" s="736">
        <v>0</v>
      </c>
      <c r="F48" s="736">
        <v>247</v>
      </c>
      <c r="G48" s="736">
        <v>247</v>
      </c>
      <c r="H48" s="736">
        <f t="shared" si="0"/>
        <v>247</v>
      </c>
      <c r="I48" s="736">
        <v>247</v>
      </c>
      <c r="J48" s="736">
        <v>81.154920000000004</v>
      </c>
      <c r="K48" s="736">
        <f t="shared" si="1"/>
        <v>32.856242914979759</v>
      </c>
      <c r="L48" s="329"/>
    </row>
    <row r="49" ht="42" customHeight="1">
      <c r="A49" s="729"/>
      <c r="B49" s="734" t="s">
        <v>1228</v>
      </c>
      <c r="C49" s="735"/>
      <c r="D49" s="736">
        <v>0</v>
      </c>
      <c r="E49" s="736">
        <v>0</v>
      </c>
      <c r="F49" s="736">
        <v>0</v>
      </c>
      <c r="G49" s="736">
        <v>0</v>
      </c>
      <c r="H49" s="736">
        <f t="shared" si="0"/>
        <v>0</v>
      </c>
      <c r="I49" s="736">
        <v>0</v>
      </c>
      <c r="J49" s="736"/>
      <c r="K49" s="736"/>
      <c r="L49" s="329"/>
    </row>
    <row r="50" ht="42" customHeight="1">
      <c r="A50" s="729"/>
      <c r="B50" s="734" t="s">
        <v>1229</v>
      </c>
      <c r="C50" s="735"/>
      <c r="D50" s="736">
        <v>806</v>
      </c>
      <c r="E50" s="736">
        <v>0</v>
      </c>
      <c r="F50" s="736">
        <v>806</v>
      </c>
      <c r="G50" s="736">
        <v>806</v>
      </c>
      <c r="H50" s="736">
        <f t="shared" si="0"/>
        <v>806</v>
      </c>
      <c r="I50" s="736">
        <v>806</v>
      </c>
      <c r="J50" s="736">
        <v>79.627960000000002</v>
      </c>
      <c r="K50" s="736">
        <v>9.8800000000000008</v>
      </c>
      <c r="L50" s="329"/>
    </row>
    <row r="51" ht="42" customHeight="1">
      <c r="A51" s="729"/>
      <c r="B51" s="734" t="s">
        <v>1230</v>
      </c>
      <c r="C51" s="735"/>
      <c r="D51" s="736">
        <v>247</v>
      </c>
      <c r="E51" s="736">
        <v>0</v>
      </c>
      <c r="F51" s="736">
        <v>247</v>
      </c>
      <c r="G51" s="736">
        <v>247</v>
      </c>
      <c r="H51" s="736">
        <f t="shared" si="0"/>
        <v>247</v>
      </c>
      <c r="I51" s="736">
        <v>247</v>
      </c>
      <c r="J51" s="736">
        <v>81.154920000000004</v>
      </c>
      <c r="K51" s="736">
        <f t="shared" si="1"/>
        <v>32.856242914979759</v>
      </c>
      <c r="L51" s="329"/>
    </row>
    <row r="52" ht="22" customHeight="1">
      <c r="A52" s="737"/>
      <c r="B52" s="738" t="s">
        <v>1218</v>
      </c>
      <c r="C52" s="739"/>
      <c r="D52" s="740">
        <v>0</v>
      </c>
      <c r="E52" s="740">
        <v>0</v>
      </c>
      <c r="F52" s="740">
        <v>0</v>
      </c>
      <c r="G52" s="740">
        <v>0</v>
      </c>
      <c r="H52" s="740">
        <f t="shared" si="0"/>
        <v>0</v>
      </c>
      <c r="I52" s="740">
        <v>0</v>
      </c>
      <c r="J52" s="740">
        <v>0</v>
      </c>
      <c r="K52" s="740">
        <v>0</v>
      </c>
      <c r="L52" s="741"/>
    </row>
    <row r="53" s="0" customFormat="1" ht="22" customHeight="1">
      <c r="A53" s="742" t="s">
        <v>1243</v>
      </c>
      <c r="B53" s="742"/>
      <c r="C53" s="742"/>
      <c r="D53" s="742"/>
      <c r="E53" s="742"/>
      <c r="F53" s="742"/>
      <c r="G53" s="742"/>
      <c r="H53" s="742"/>
      <c r="I53" s="742"/>
      <c r="J53" s="742"/>
      <c r="K53" s="742"/>
      <c r="L53" s="742"/>
      <c r="M53" s="713"/>
    </row>
    <row r="54" s="732" customFormat="1" ht="82" customHeight="1">
      <c r="A54" s="743" t="s">
        <v>1154</v>
      </c>
      <c r="B54" s="744" t="s">
        <v>1244</v>
      </c>
      <c r="C54" s="338">
        <v>140300000</v>
      </c>
      <c r="D54" s="745">
        <v>5</v>
      </c>
      <c r="E54" s="745">
        <v>0</v>
      </c>
      <c r="F54" s="745">
        <v>5</v>
      </c>
      <c r="G54" s="745">
        <v>5</v>
      </c>
      <c r="H54" s="745">
        <f t="shared" si="0"/>
        <v>5</v>
      </c>
      <c r="I54" s="745">
        <v>5</v>
      </c>
      <c r="J54" s="745">
        <v>0</v>
      </c>
      <c r="K54" s="745">
        <f t="shared" si="1"/>
        <v>0</v>
      </c>
      <c r="L54" s="338"/>
      <c r="M54" s="733"/>
    </row>
    <row r="55" ht="36" customHeight="1">
      <c r="A55" s="729"/>
      <c r="B55" s="730" t="s">
        <v>1234</v>
      </c>
      <c r="C55" s="326"/>
      <c r="D55" s="731">
        <v>5</v>
      </c>
      <c r="E55" s="731">
        <v>0</v>
      </c>
      <c r="F55" s="731">
        <v>5</v>
      </c>
      <c r="G55" s="731">
        <v>5</v>
      </c>
      <c r="H55" s="731">
        <f t="shared" si="0"/>
        <v>5</v>
      </c>
      <c r="I55" s="731">
        <v>5</v>
      </c>
      <c r="J55" s="731">
        <v>0</v>
      </c>
      <c r="K55" s="731">
        <f t="shared" si="1"/>
        <v>0</v>
      </c>
      <c r="L55" s="326"/>
    </row>
    <row r="56" ht="36" customHeight="1">
      <c r="A56" s="729"/>
      <c r="B56" s="730" t="s">
        <v>1228</v>
      </c>
      <c r="C56" s="326"/>
      <c r="D56" s="731">
        <v>0</v>
      </c>
      <c r="E56" s="731">
        <v>0</v>
      </c>
      <c r="F56" s="731">
        <v>0</v>
      </c>
      <c r="G56" s="731">
        <v>0</v>
      </c>
      <c r="H56" s="731">
        <f t="shared" si="0"/>
        <v>0</v>
      </c>
      <c r="I56" s="731">
        <v>0</v>
      </c>
      <c r="J56" s="731">
        <v>0</v>
      </c>
      <c r="K56" s="731">
        <v>0</v>
      </c>
      <c r="L56" s="326"/>
    </row>
    <row r="57" ht="36" customHeight="1">
      <c r="A57" s="729"/>
      <c r="B57" s="730" t="s">
        <v>1229</v>
      </c>
      <c r="C57" s="326"/>
      <c r="D57" s="731">
        <v>0</v>
      </c>
      <c r="E57" s="731">
        <v>0</v>
      </c>
      <c r="F57" s="731">
        <v>0</v>
      </c>
      <c r="G57" s="731">
        <v>0</v>
      </c>
      <c r="H57" s="731">
        <f t="shared" si="0"/>
        <v>0</v>
      </c>
      <c r="I57" s="731">
        <v>0</v>
      </c>
      <c r="J57" s="731">
        <v>0</v>
      </c>
      <c r="K57" s="731">
        <v>0</v>
      </c>
      <c r="L57" s="326"/>
    </row>
    <row r="58" ht="21" customHeight="1">
      <c r="A58" s="729"/>
      <c r="B58" s="730" t="s">
        <v>1230</v>
      </c>
      <c r="C58" s="326"/>
      <c r="D58" s="731">
        <v>5</v>
      </c>
      <c r="E58" s="731">
        <v>0</v>
      </c>
      <c r="F58" s="731">
        <v>5</v>
      </c>
      <c r="G58" s="731">
        <v>5</v>
      </c>
      <c r="H58" s="731">
        <f t="shared" si="0"/>
        <v>5</v>
      </c>
      <c r="I58" s="731">
        <v>5</v>
      </c>
      <c r="J58" s="731">
        <v>0</v>
      </c>
      <c r="K58" s="731">
        <f t="shared" si="1"/>
        <v>0</v>
      </c>
      <c r="L58" s="326"/>
    </row>
    <row r="59" ht="21" customHeight="1">
      <c r="A59" s="729"/>
      <c r="B59" s="730" t="s">
        <v>1218</v>
      </c>
      <c r="C59" s="326"/>
      <c r="D59" s="731">
        <v>0</v>
      </c>
      <c r="E59" s="731">
        <v>0</v>
      </c>
      <c r="F59" s="731">
        <v>0</v>
      </c>
      <c r="G59" s="731">
        <v>0</v>
      </c>
      <c r="H59" s="731">
        <f t="shared" si="0"/>
        <v>0</v>
      </c>
      <c r="I59" s="731">
        <v>0</v>
      </c>
      <c r="J59" s="731">
        <v>0</v>
      </c>
      <c r="K59" s="731">
        <v>0</v>
      </c>
      <c r="L59" s="326"/>
    </row>
    <row r="60" s="732" customFormat="1" ht="63" customHeight="1">
      <c r="A60" s="729" t="s">
        <v>1156</v>
      </c>
      <c r="B60" s="730" t="s">
        <v>1245</v>
      </c>
      <c r="C60" s="324" t="s">
        <v>1246</v>
      </c>
      <c r="D60" s="731">
        <v>5</v>
      </c>
      <c r="E60" s="731">
        <v>0</v>
      </c>
      <c r="F60" s="731">
        <v>5</v>
      </c>
      <c r="G60" s="731">
        <v>5</v>
      </c>
      <c r="H60" s="731">
        <f t="shared" si="0"/>
        <v>5</v>
      </c>
      <c r="I60" s="731">
        <v>5</v>
      </c>
      <c r="J60" s="731">
        <v>0</v>
      </c>
      <c r="K60" s="731">
        <f t="shared" si="1"/>
        <v>0</v>
      </c>
      <c r="L60" s="326"/>
      <c r="M60" s="733"/>
    </row>
    <row r="61" ht="18" customHeight="1">
      <c r="A61" s="729"/>
      <c r="B61" s="734" t="s">
        <v>1234</v>
      </c>
      <c r="C61" s="735"/>
      <c r="D61" s="736">
        <v>5</v>
      </c>
      <c r="E61" s="736">
        <v>0</v>
      </c>
      <c r="F61" s="736">
        <v>5</v>
      </c>
      <c r="G61" s="736">
        <v>5</v>
      </c>
      <c r="H61" s="736">
        <f t="shared" si="0"/>
        <v>5</v>
      </c>
      <c r="I61" s="736">
        <v>5</v>
      </c>
      <c r="J61" s="736">
        <v>0</v>
      </c>
      <c r="K61" s="736">
        <f t="shared" si="1"/>
        <v>0</v>
      </c>
      <c r="L61" s="329"/>
    </row>
    <row r="62" ht="37" customHeight="1">
      <c r="A62" s="729"/>
      <c r="B62" s="734" t="s">
        <v>1228</v>
      </c>
      <c r="C62" s="735"/>
      <c r="D62" s="736">
        <v>0</v>
      </c>
      <c r="E62" s="736">
        <v>0</v>
      </c>
      <c r="F62" s="736">
        <v>0</v>
      </c>
      <c r="G62" s="736">
        <v>0</v>
      </c>
      <c r="H62" s="736">
        <f t="shared" si="0"/>
        <v>0</v>
      </c>
      <c r="I62" s="736">
        <v>0</v>
      </c>
      <c r="J62" s="736">
        <v>0</v>
      </c>
      <c r="K62" s="736">
        <v>0</v>
      </c>
      <c r="L62" s="329"/>
    </row>
    <row r="63" ht="37" customHeight="1">
      <c r="A63" s="729"/>
      <c r="B63" s="734" t="s">
        <v>1229</v>
      </c>
      <c r="C63" s="735"/>
      <c r="D63" s="736">
        <v>0</v>
      </c>
      <c r="E63" s="736">
        <v>0</v>
      </c>
      <c r="F63" s="736">
        <v>0</v>
      </c>
      <c r="G63" s="736">
        <v>0</v>
      </c>
      <c r="H63" s="736">
        <f t="shared" si="0"/>
        <v>0</v>
      </c>
      <c r="I63" s="736">
        <v>0</v>
      </c>
      <c r="J63" s="736">
        <v>0</v>
      </c>
      <c r="K63" s="736">
        <v>0</v>
      </c>
      <c r="L63" s="329"/>
    </row>
    <row r="64" ht="26" customHeight="1">
      <c r="A64" s="729"/>
      <c r="B64" s="734" t="s">
        <v>1230</v>
      </c>
      <c r="C64" s="735"/>
      <c r="D64" s="736">
        <v>5</v>
      </c>
      <c r="E64" s="736">
        <v>0</v>
      </c>
      <c r="F64" s="736">
        <v>5</v>
      </c>
      <c r="G64" s="736">
        <v>5</v>
      </c>
      <c r="H64" s="736">
        <f t="shared" si="0"/>
        <v>5</v>
      </c>
      <c r="I64" s="736">
        <v>5</v>
      </c>
      <c r="J64" s="736">
        <v>0</v>
      </c>
      <c r="K64" s="736">
        <f t="shared" si="1"/>
        <v>0</v>
      </c>
      <c r="L64" s="329"/>
    </row>
    <row r="65" ht="20" customHeight="1">
      <c r="A65" s="729"/>
      <c r="B65" s="734" t="s">
        <v>1218</v>
      </c>
      <c r="C65" s="735"/>
      <c r="D65" s="736">
        <v>0</v>
      </c>
      <c r="E65" s="736">
        <v>0</v>
      </c>
      <c r="F65" s="736">
        <v>0</v>
      </c>
      <c r="G65" s="736">
        <v>0</v>
      </c>
      <c r="H65" s="736">
        <f t="shared" si="0"/>
        <v>0</v>
      </c>
      <c r="I65" s="736">
        <v>0</v>
      </c>
      <c r="J65" s="736">
        <v>0</v>
      </c>
      <c r="K65" s="736">
        <v>0</v>
      </c>
      <c r="L65" s="329"/>
    </row>
    <row r="66" s="0" customFormat="1">
      <c r="A66" s="726" t="s">
        <v>53</v>
      </c>
      <c r="B66" s="727"/>
      <c r="C66" s="727"/>
      <c r="D66" s="727"/>
      <c r="E66" s="727"/>
      <c r="F66" s="727"/>
      <c r="G66" s="727"/>
      <c r="H66" s="727"/>
      <c r="I66" s="727"/>
      <c r="J66" s="727"/>
      <c r="K66" s="727"/>
      <c r="L66" s="728"/>
      <c r="M66" s="713"/>
    </row>
    <row r="67" s="732" customFormat="1" ht="97" customHeight="1">
      <c r="A67" s="729" t="s">
        <v>1247</v>
      </c>
      <c r="B67" s="730" t="s">
        <v>1248</v>
      </c>
      <c r="C67" s="326" t="s">
        <v>1249</v>
      </c>
      <c r="D67" s="731">
        <v>5</v>
      </c>
      <c r="E67" s="731">
        <v>0</v>
      </c>
      <c r="F67" s="731">
        <v>5</v>
      </c>
      <c r="G67" s="731">
        <v>5</v>
      </c>
      <c r="H67" s="731">
        <f t="shared" si="0"/>
        <v>5</v>
      </c>
      <c r="I67" s="731">
        <v>5</v>
      </c>
      <c r="J67" s="731">
        <v>5</v>
      </c>
      <c r="K67" s="731">
        <f t="shared" si="1"/>
        <v>100</v>
      </c>
      <c r="L67" s="326"/>
      <c r="M67" s="733"/>
    </row>
    <row r="68" ht="23" customHeight="1">
      <c r="A68" s="729"/>
      <c r="B68" s="730" t="s">
        <v>1234</v>
      </c>
      <c r="C68" s="326"/>
      <c r="D68" s="731">
        <v>5</v>
      </c>
      <c r="E68" s="731">
        <v>0</v>
      </c>
      <c r="F68" s="731">
        <v>5</v>
      </c>
      <c r="G68" s="731">
        <v>5</v>
      </c>
      <c r="H68" s="731">
        <f t="shared" si="0"/>
        <v>5</v>
      </c>
      <c r="I68" s="731">
        <v>5</v>
      </c>
      <c r="J68" s="731">
        <v>5</v>
      </c>
      <c r="K68" s="731">
        <f t="shared" si="1"/>
        <v>100</v>
      </c>
      <c r="L68" s="326"/>
    </row>
    <row r="69" ht="35" customHeight="1">
      <c r="A69" s="729"/>
      <c r="B69" s="730" t="s">
        <v>1228</v>
      </c>
      <c r="C69" s="326"/>
      <c r="D69" s="731">
        <v>0</v>
      </c>
      <c r="E69" s="731">
        <v>0</v>
      </c>
      <c r="F69" s="731">
        <v>0</v>
      </c>
      <c r="G69" s="731">
        <v>0</v>
      </c>
      <c r="H69" s="731">
        <f t="shared" si="0"/>
        <v>0</v>
      </c>
      <c r="I69" s="731">
        <v>0</v>
      </c>
      <c r="J69" s="731">
        <v>0</v>
      </c>
      <c r="K69" s="731">
        <v>0</v>
      </c>
      <c r="L69" s="326"/>
    </row>
    <row r="70" ht="35" customHeight="1">
      <c r="A70" s="729"/>
      <c r="B70" s="730" t="s">
        <v>1229</v>
      </c>
      <c r="C70" s="326"/>
      <c r="D70" s="731">
        <v>0</v>
      </c>
      <c r="E70" s="731">
        <v>0</v>
      </c>
      <c r="F70" s="731">
        <v>0</v>
      </c>
      <c r="G70" s="731">
        <v>0</v>
      </c>
      <c r="H70" s="731">
        <f t="shared" si="0"/>
        <v>0</v>
      </c>
      <c r="I70" s="731">
        <v>0</v>
      </c>
      <c r="J70" s="731">
        <v>0</v>
      </c>
      <c r="K70" s="731">
        <v>0</v>
      </c>
      <c r="L70" s="326"/>
    </row>
    <row r="71" ht="35" customHeight="1">
      <c r="A71" s="729"/>
      <c r="B71" s="730" t="s">
        <v>1230</v>
      </c>
      <c r="C71" s="326"/>
      <c r="D71" s="731">
        <v>5</v>
      </c>
      <c r="E71" s="731">
        <v>0</v>
      </c>
      <c r="F71" s="731">
        <v>5</v>
      </c>
      <c r="G71" s="731">
        <v>5</v>
      </c>
      <c r="H71" s="731">
        <f t="shared" si="0"/>
        <v>5</v>
      </c>
      <c r="I71" s="731">
        <v>5</v>
      </c>
      <c r="J71" s="731">
        <v>5</v>
      </c>
      <c r="K71" s="731">
        <f t="shared" si="1"/>
        <v>100</v>
      </c>
      <c r="L71" s="326"/>
    </row>
    <row r="72" ht="21" customHeight="1">
      <c r="A72" s="729"/>
      <c r="B72" s="730" t="s">
        <v>1218</v>
      </c>
      <c r="C72" s="326"/>
      <c r="D72" s="731">
        <v>0</v>
      </c>
      <c r="E72" s="731">
        <v>0</v>
      </c>
      <c r="F72" s="731">
        <v>0</v>
      </c>
      <c r="G72" s="731">
        <v>0</v>
      </c>
      <c r="H72" s="731">
        <f t="shared" si="0"/>
        <v>0</v>
      </c>
      <c r="I72" s="731">
        <v>0</v>
      </c>
      <c r="J72" s="731">
        <v>0</v>
      </c>
      <c r="K72" s="731">
        <v>0</v>
      </c>
      <c r="L72" s="326"/>
    </row>
    <row r="73" s="732" customFormat="1" ht="70.5" customHeight="1">
      <c r="A73" s="729" t="s">
        <v>1250</v>
      </c>
      <c r="B73" s="730" t="s">
        <v>1251</v>
      </c>
      <c r="C73" s="326" t="s">
        <v>1249</v>
      </c>
      <c r="D73" s="731">
        <v>5</v>
      </c>
      <c r="E73" s="731">
        <v>0</v>
      </c>
      <c r="F73" s="731">
        <v>5</v>
      </c>
      <c r="G73" s="731">
        <v>5</v>
      </c>
      <c r="H73" s="731">
        <f t="shared" si="0"/>
        <v>5</v>
      </c>
      <c r="I73" s="731">
        <v>5</v>
      </c>
      <c r="J73" s="731">
        <v>5</v>
      </c>
      <c r="K73" s="731">
        <v>0</v>
      </c>
      <c r="L73" s="326"/>
      <c r="M73" s="733"/>
    </row>
    <row r="74" ht="25" customHeight="1">
      <c r="A74" s="729"/>
      <c r="B74" s="734" t="s">
        <v>1234</v>
      </c>
      <c r="C74" s="329"/>
      <c r="D74" s="736">
        <v>5</v>
      </c>
      <c r="E74" s="736">
        <v>0</v>
      </c>
      <c r="F74" s="736">
        <v>5</v>
      </c>
      <c r="G74" s="736">
        <v>5</v>
      </c>
      <c r="H74" s="736">
        <f t="shared" ref="H74:H110" si="7">E74+F74</f>
        <v>5</v>
      </c>
      <c r="I74" s="736">
        <v>5</v>
      </c>
      <c r="J74" s="736">
        <v>5</v>
      </c>
      <c r="K74" s="736">
        <v>0</v>
      </c>
      <c r="L74" s="329"/>
    </row>
    <row r="75" ht="43" customHeight="1">
      <c r="A75" s="729"/>
      <c r="B75" s="734" t="s">
        <v>1228</v>
      </c>
      <c r="C75" s="329"/>
      <c r="D75" s="736">
        <v>0</v>
      </c>
      <c r="E75" s="736">
        <v>0</v>
      </c>
      <c r="F75" s="736">
        <v>0</v>
      </c>
      <c r="G75" s="736">
        <v>0</v>
      </c>
      <c r="H75" s="736">
        <f t="shared" si="7"/>
        <v>0</v>
      </c>
      <c r="I75" s="736">
        <v>0</v>
      </c>
      <c r="J75" s="736">
        <v>0</v>
      </c>
      <c r="K75" s="736">
        <v>0</v>
      </c>
      <c r="L75" s="329"/>
    </row>
    <row r="76" ht="43" customHeight="1">
      <c r="A76" s="729"/>
      <c r="B76" s="734" t="s">
        <v>1229</v>
      </c>
      <c r="C76" s="329"/>
      <c r="D76" s="736">
        <v>0</v>
      </c>
      <c r="E76" s="736">
        <v>0</v>
      </c>
      <c r="F76" s="736">
        <v>0</v>
      </c>
      <c r="G76" s="736">
        <v>0</v>
      </c>
      <c r="H76" s="736">
        <f t="shared" si="7"/>
        <v>0</v>
      </c>
      <c r="I76" s="736">
        <v>0</v>
      </c>
      <c r="J76" s="736">
        <v>0</v>
      </c>
      <c r="K76" s="736">
        <v>0</v>
      </c>
      <c r="L76" s="329"/>
    </row>
    <row r="77">
      <c r="A77" s="729"/>
      <c r="B77" s="734" t="s">
        <v>1230</v>
      </c>
      <c r="C77" s="329"/>
      <c r="D77" s="736">
        <v>5</v>
      </c>
      <c r="E77" s="736">
        <v>0</v>
      </c>
      <c r="F77" s="736">
        <v>5</v>
      </c>
      <c r="G77" s="736">
        <v>5</v>
      </c>
      <c r="H77" s="736">
        <f t="shared" si="7"/>
        <v>5</v>
      </c>
      <c r="I77" s="736">
        <v>5</v>
      </c>
      <c r="J77" s="736">
        <v>5</v>
      </c>
      <c r="K77" s="736">
        <v>0</v>
      </c>
      <c r="L77" s="329"/>
    </row>
    <row r="78" ht="16" customHeight="1">
      <c r="A78" s="729"/>
      <c r="B78" s="734" t="s">
        <v>1218</v>
      </c>
      <c r="C78" s="329"/>
      <c r="D78" s="736">
        <v>0</v>
      </c>
      <c r="E78" s="736">
        <v>0</v>
      </c>
      <c r="F78" s="736">
        <v>0</v>
      </c>
      <c r="G78" s="736">
        <v>0</v>
      </c>
      <c r="H78" s="736">
        <f t="shared" si="7"/>
        <v>0</v>
      </c>
      <c r="I78" s="736">
        <v>0</v>
      </c>
      <c r="J78" s="736">
        <v>0</v>
      </c>
      <c r="K78" s="736">
        <v>0</v>
      </c>
      <c r="L78" s="329"/>
    </row>
    <row r="79" s="732" customFormat="1" ht="165" customHeight="1">
      <c r="A79" s="729" t="s">
        <v>1252</v>
      </c>
      <c r="B79" s="730" t="s">
        <v>1253</v>
      </c>
      <c r="C79" s="324" t="s">
        <v>1254</v>
      </c>
      <c r="D79" s="731">
        <v>0</v>
      </c>
      <c r="E79" s="731">
        <v>0</v>
      </c>
      <c r="F79" s="731">
        <v>0</v>
      </c>
      <c r="G79" s="731">
        <v>0</v>
      </c>
      <c r="H79" s="731">
        <f t="shared" si="7"/>
        <v>0</v>
      </c>
      <c r="I79" s="731">
        <v>0</v>
      </c>
      <c r="J79" s="731">
        <v>0</v>
      </c>
      <c r="K79" s="731">
        <v>0</v>
      </c>
      <c r="L79" s="326"/>
      <c r="M79" s="733"/>
    </row>
    <row r="80" ht="30" customHeight="1">
      <c r="A80" s="729"/>
      <c r="B80" s="734" t="s">
        <v>1234</v>
      </c>
      <c r="C80" s="735"/>
      <c r="D80" s="736">
        <v>0</v>
      </c>
      <c r="E80" s="736">
        <v>0</v>
      </c>
      <c r="F80" s="736">
        <v>0</v>
      </c>
      <c r="G80" s="736">
        <v>0</v>
      </c>
      <c r="H80" s="736">
        <f t="shared" si="7"/>
        <v>0</v>
      </c>
      <c r="I80" s="736">
        <v>0</v>
      </c>
      <c r="J80" s="736">
        <v>0</v>
      </c>
      <c r="K80" s="736">
        <v>0</v>
      </c>
      <c r="L80" s="329"/>
    </row>
    <row r="81" ht="30" customHeight="1">
      <c r="A81" s="729"/>
      <c r="B81" s="734" t="s">
        <v>1228</v>
      </c>
      <c r="C81" s="735"/>
      <c r="D81" s="736">
        <v>0</v>
      </c>
      <c r="E81" s="736">
        <v>0</v>
      </c>
      <c r="F81" s="736">
        <v>0</v>
      </c>
      <c r="G81" s="736">
        <v>0</v>
      </c>
      <c r="H81" s="736">
        <f t="shared" si="7"/>
        <v>0</v>
      </c>
      <c r="I81" s="736">
        <v>0</v>
      </c>
      <c r="J81" s="736">
        <v>0</v>
      </c>
      <c r="K81" s="736">
        <v>0</v>
      </c>
      <c r="L81" s="329"/>
    </row>
    <row r="82" ht="30" customHeight="1">
      <c r="A82" s="729"/>
      <c r="B82" s="734" t="s">
        <v>1229</v>
      </c>
      <c r="C82" s="735"/>
      <c r="D82" s="736">
        <v>0</v>
      </c>
      <c r="E82" s="736">
        <v>0</v>
      </c>
      <c r="F82" s="736">
        <v>0</v>
      </c>
      <c r="G82" s="736">
        <v>0</v>
      </c>
      <c r="H82" s="736">
        <f t="shared" si="7"/>
        <v>0</v>
      </c>
      <c r="I82" s="736">
        <v>0</v>
      </c>
      <c r="J82" s="736">
        <v>0</v>
      </c>
      <c r="K82" s="736">
        <v>0</v>
      </c>
      <c r="L82" s="329"/>
    </row>
    <row r="83">
      <c r="A83" s="729"/>
      <c r="B83" s="734" t="s">
        <v>1230</v>
      </c>
      <c r="C83" s="735"/>
      <c r="D83" s="736">
        <v>0</v>
      </c>
      <c r="E83" s="736">
        <v>0</v>
      </c>
      <c r="F83" s="736">
        <v>0</v>
      </c>
      <c r="G83" s="736">
        <v>0</v>
      </c>
      <c r="H83" s="736">
        <f t="shared" si="7"/>
        <v>0</v>
      </c>
      <c r="I83" s="736">
        <v>0</v>
      </c>
      <c r="J83" s="736">
        <v>0</v>
      </c>
      <c r="K83" s="736">
        <v>0</v>
      </c>
      <c r="L83" s="329"/>
    </row>
    <row r="84" ht="21" customHeight="1">
      <c r="A84" s="729"/>
      <c r="B84" s="734" t="s">
        <v>1218</v>
      </c>
      <c r="C84" s="735"/>
      <c r="D84" s="736">
        <v>0</v>
      </c>
      <c r="E84" s="736">
        <v>0</v>
      </c>
      <c r="F84" s="736">
        <v>0</v>
      </c>
      <c r="G84" s="736">
        <v>0</v>
      </c>
      <c r="H84" s="736">
        <f t="shared" si="7"/>
        <v>0</v>
      </c>
      <c r="I84" s="736">
        <v>0</v>
      </c>
      <c r="J84" s="736">
        <v>0</v>
      </c>
      <c r="K84" s="736">
        <v>0</v>
      </c>
      <c r="L84" s="329"/>
    </row>
    <row r="85">
      <c r="A85" s="746" t="s">
        <v>63</v>
      </c>
      <c r="B85" s="747"/>
      <c r="C85" s="748"/>
      <c r="D85" s="748"/>
      <c r="E85" s="748"/>
      <c r="F85" s="748"/>
      <c r="G85" s="748"/>
      <c r="H85" s="748"/>
      <c r="I85" s="748"/>
      <c r="J85" s="748"/>
      <c r="K85" s="748"/>
      <c r="L85" s="748"/>
    </row>
    <row r="86" ht="23" customHeight="1">
      <c r="A86" s="749" t="s">
        <v>1255</v>
      </c>
      <c r="B86" s="749"/>
      <c r="C86" s="749"/>
      <c r="D86" s="749"/>
      <c r="E86" s="749"/>
      <c r="F86" s="749"/>
      <c r="G86" s="749"/>
      <c r="H86" s="749"/>
      <c r="I86" s="749"/>
      <c r="J86" s="749"/>
      <c r="K86" s="749"/>
      <c r="L86" s="749"/>
    </row>
    <row r="87" ht="84.75" customHeight="1">
      <c r="A87" s="750" t="s">
        <v>237</v>
      </c>
      <c r="B87" s="373" t="s">
        <v>1256</v>
      </c>
      <c r="C87" s="751" t="s">
        <v>1257</v>
      </c>
      <c r="D87" s="752">
        <f>D88+D92</f>
        <v>180446.76999999999</v>
      </c>
      <c r="E87" s="752">
        <v>0</v>
      </c>
      <c r="F87" s="752">
        <f>F88+F92</f>
        <v>176684.09</v>
      </c>
      <c r="G87" s="752">
        <f>G88+G92</f>
        <v>176684.09</v>
      </c>
      <c r="H87" s="752">
        <f t="shared" si="7"/>
        <v>176684.09</v>
      </c>
      <c r="I87" s="752">
        <f>I88+I92</f>
        <v>176684.09</v>
      </c>
      <c r="J87" s="752">
        <f>J88+J92</f>
        <v>36665.919999999998</v>
      </c>
      <c r="K87" s="752">
        <f t="shared" ref="K86:K88" si="8">J87/F87*100</f>
        <v>20.752247698137396</v>
      </c>
      <c r="L87" s="752"/>
    </row>
    <row r="88" ht="37.5" customHeight="1">
      <c r="A88" s="750"/>
      <c r="B88" s="373" t="s">
        <v>1258</v>
      </c>
      <c r="C88" s="751"/>
      <c r="D88" s="752">
        <f>D89+D90+D91</f>
        <v>171302</v>
      </c>
      <c r="E88" s="752">
        <v>0</v>
      </c>
      <c r="F88" s="752">
        <f>F89+F90+F91</f>
        <v>167539.32000000001</v>
      </c>
      <c r="G88" s="752">
        <f>G89+G90+G91</f>
        <v>167539.32000000001</v>
      </c>
      <c r="H88" s="752">
        <f t="shared" si="7"/>
        <v>167539.32000000001</v>
      </c>
      <c r="I88" s="752">
        <f>I89+I90+I91</f>
        <v>167539.32000000001</v>
      </c>
      <c r="J88" s="752">
        <f>J89+J90+J91</f>
        <v>35522.809999999998</v>
      </c>
      <c r="K88" s="752">
        <f t="shared" si="8"/>
        <v>21.202670513405447</v>
      </c>
      <c r="L88" s="752"/>
    </row>
    <row r="89" ht="37.5" customHeight="1">
      <c r="A89" s="750"/>
      <c r="B89" s="373" t="s">
        <v>1259</v>
      </c>
      <c r="C89" s="751"/>
      <c r="D89" s="752">
        <f t="shared" ref="D89:D92" si="9">D95+D101+D107</f>
        <v>0</v>
      </c>
      <c r="E89" s="752">
        <v>0</v>
      </c>
      <c r="F89" s="752">
        <f t="shared" ref="F89:F92" si="10">F95+F101+F107</f>
        <v>0</v>
      </c>
      <c r="G89" s="752">
        <f t="shared" ref="G89:G92" si="11">G95+G101+G107</f>
        <v>0</v>
      </c>
      <c r="H89" s="752">
        <f t="shared" si="7"/>
        <v>0</v>
      </c>
      <c r="I89" s="752">
        <f t="shared" ref="I89:I92" si="12">I95+I101+I107</f>
        <v>0</v>
      </c>
      <c r="J89" s="752">
        <f t="shared" ref="J89:J92" si="13">J95+J101+J107</f>
        <v>0</v>
      </c>
      <c r="K89" s="752">
        <f>K95+K101+K107</f>
        <v>0</v>
      </c>
      <c r="L89" s="752"/>
    </row>
    <row r="90" ht="37.5" customHeight="1">
      <c r="A90" s="750"/>
      <c r="B90" s="373" t="s">
        <v>1260</v>
      </c>
      <c r="C90" s="751"/>
      <c r="D90" s="752">
        <f t="shared" si="9"/>
        <v>145648.5</v>
      </c>
      <c r="E90" s="752">
        <v>0</v>
      </c>
      <c r="F90" s="752">
        <f t="shared" si="10"/>
        <v>141648.5</v>
      </c>
      <c r="G90" s="752">
        <f t="shared" si="11"/>
        <v>141648.5</v>
      </c>
      <c r="H90" s="752">
        <f t="shared" si="7"/>
        <v>141648.5</v>
      </c>
      <c r="I90" s="752">
        <f t="shared" si="12"/>
        <v>141648.5</v>
      </c>
      <c r="J90" s="752">
        <f t="shared" si="13"/>
        <v>27675.34</v>
      </c>
      <c r="K90" s="752">
        <f t="shared" ref="K90:K106" si="14">J90/F90*100</f>
        <v>19.538039583899582</v>
      </c>
      <c r="L90" s="752"/>
    </row>
    <row r="91" ht="37.5" customHeight="1">
      <c r="A91" s="750"/>
      <c r="B91" s="373" t="s">
        <v>1261</v>
      </c>
      <c r="C91" s="751"/>
      <c r="D91" s="752">
        <f t="shared" si="9"/>
        <v>25653.5</v>
      </c>
      <c r="E91" s="752">
        <v>0</v>
      </c>
      <c r="F91" s="752">
        <f t="shared" si="10"/>
        <v>25890.82</v>
      </c>
      <c r="G91" s="752">
        <f t="shared" si="11"/>
        <v>25890.82</v>
      </c>
      <c r="H91" s="752">
        <f t="shared" si="7"/>
        <v>25890.82</v>
      </c>
      <c r="I91" s="752">
        <f t="shared" si="12"/>
        <v>25890.82</v>
      </c>
      <c r="J91" s="752">
        <f t="shared" si="13"/>
        <v>7847.4700000000003</v>
      </c>
      <c r="K91" s="752">
        <f t="shared" si="14"/>
        <v>30.309854998798802</v>
      </c>
      <c r="L91" s="752"/>
    </row>
    <row r="92" ht="26" customHeight="1">
      <c r="A92" s="750"/>
      <c r="B92" s="348" t="s">
        <v>1262</v>
      </c>
      <c r="C92" s="751"/>
      <c r="D92" s="752">
        <f t="shared" si="9"/>
        <v>9144.7700000000004</v>
      </c>
      <c r="E92" s="752">
        <v>0</v>
      </c>
      <c r="F92" s="752">
        <f t="shared" si="10"/>
        <v>9144.7700000000004</v>
      </c>
      <c r="G92" s="752">
        <f t="shared" si="11"/>
        <v>9144.7700000000004</v>
      </c>
      <c r="H92" s="752">
        <f t="shared" si="7"/>
        <v>9144.7700000000004</v>
      </c>
      <c r="I92" s="752">
        <f t="shared" si="12"/>
        <v>9144.7700000000004</v>
      </c>
      <c r="J92" s="752">
        <f t="shared" si="13"/>
        <v>1143.1099999999999</v>
      </c>
      <c r="K92" s="752">
        <f t="shared" si="14"/>
        <v>12.500150359167042</v>
      </c>
      <c r="L92" s="752"/>
    </row>
    <row r="93" s="732" customFormat="1" ht="82.5" customHeight="1">
      <c r="A93" s="750" t="s">
        <v>405</v>
      </c>
      <c r="B93" s="373" t="s">
        <v>1263</v>
      </c>
      <c r="C93" s="355" t="s">
        <v>1264</v>
      </c>
      <c r="D93" s="752">
        <f>D94+D98</f>
        <v>34798.270000000004</v>
      </c>
      <c r="E93" s="752">
        <v>0</v>
      </c>
      <c r="F93" s="752">
        <f>F94+F98</f>
        <v>35035.589999999997</v>
      </c>
      <c r="G93" s="752">
        <f>G94+G98</f>
        <v>35035.589999999997</v>
      </c>
      <c r="H93" s="752">
        <f t="shared" si="7"/>
        <v>35035.589999999997</v>
      </c>
      <c r="I93" s="752">
        <f>I94+I98</f>
        <v>35035.589999999997</v>
      </c>
      <c r="J93" s="752">
        <f>J94+J98</f>
        <v>8990.5799999999999</v>
      </c>
      <c r="K93" s="752">
        <f t="shared" si="14"/>
        <v>25.661277575174275</v>
      </c>
      <c r="L93" s="752"/>
      <c r="M93" s="733"/>
    </row>
    <row r="94" ht="19" customHeight="1">
      <c r="A94" s="750"/>
      <c r="B94" s="363" t="s">
        <v>1258</v>
      </c>
      <c r="C94" s="360"/>
      <c r="D94" s="753">
        <f>D95+D96+D97</f>
        <v>25653.5</v>
      </c>
      <c r="E94" s="753">
        <v>0</v>
      </c>
      <c r="F94" s="753">
        <f>F95+F96+F97</f>
        <v>25890.82</v>
      </c>
      <c r="G94" s="753">
        <f>G95+G96+G97</f>
        <v>25890.82</v>
      </c>
      <c r="H94" s="753">
        <f t="shared" si="7"/>
        <v>25890.82</v>
      </c>
      <c r="I94" s="753">
        <f>I95+I96+I97</f>
        <v>25890.82</v>
      </c>
      <c r="J94" s="753">
        <f>J95+J96+J97</f>
        <v>7847.4700000000003</v>
      </c>
      <c r="K94" s="753">
        <f t="shared" si="14"/>
        <v>30.309854998798802</v>
      </c>
      <c r="L94" s="753"/>
    </row>
    <row r="95" ht="36.75" customHeight="1">
      <c r="A95" s="750"/>
      <c r="B95" s="363" t="s">
        <v>1259</v>
      </c>
      <c r="C95" s="360"/>
      <c r="D95" s="753">
        <v>0</v>
      </c>
      <c r="E95" s="753">
        <v>0</v>
      </c>
      <c r="F95" s="753">
        <v>0</v>
      </c>
      <c r="G95" s="753">
        <v>0</v>
      </c>
      <c r="H95" s="753">
        <f t="shared" si="7"/>
        <v>0</v>
      </c>
      <c r="I95" s="753">
        <v>0</v>
      </c>
      <c r="J95" s="753">
        <v>0</v>
      </c>
      <c r="K95" s="753">
        <v>0</v>
      </c>
      <c r="L95" s="753"/>
    </row>
    <row r="96" ht="36.75" customHeight="1">
      <c r="A96" s="750"/>
      <c r="B96" s="363" t="s">
        <v>1260</v>
      </c>
      <c r="C96" s="360"/>
      <c r="D96" s="753">
        <v>0</v>
      </c>
      <c r="E96" s="753">
        <v>0</v>
      </c>
      <c r="F96" s="753">
        <v>0</v>
      </c>
      <c r="G96" s="753">
        <v>0</v>
      </c>
      <c r="H96" s="753">
        <f t="shared" si="7"/>
        <v>0</v>
      </c>
      <c r="I96" s="753">
        <v>0</v>
      </c>
      <c r="J96" s="753">
        <v>0</v>
      </c>
      <c r="K96" s="753">
        <v>0</v>
      </c>
      <c r="L96" s="753"/>
    </row>
    <row r="97" ht="17" customHeight="1">
      <c r="A97" s="750"/>
      <c r="B97" s="363" t="s">
        <v>1261</v>
      </c>
      <c r="C97" s="360"/>
      <c r="D97" s="753">
        <v>25653.5</v>
      </c>
      <c r="E97" s="753">
        <v>0</v>
      </c>
      <c r="F97" s="753">
        <v>25890.82</v>
      </c>
      <c r="G97" s="753">
        <v>25890.82</v>
      </c>
      <c r="H97" s="753">
        <f t="shared" si="7"/>
        <v>25890.82</v>
      </c>
      <c r="I97" s="753">
        <v>25890.82</v>
      </c>
      <c r="J97" s="753">
        <v>7847.4700000000003</v>
      </c>
      <c r="K97" s="753">
        <f t="shared" si="14"/>
        <v>30.309854998798802</v>
      </c>
      <c r="L97" s="753"/>
    </row>
    <row r="98" ht="17" customHeight="1">
      <c r="A98" s="750"/>
      <c r="B98" s="363" t="s">
        <v>1262</v>
      </c>
      <c r="C98" s="360"/>
      <c r="D98" s="753">
        <v>9144.7700000000004</v>
      </c>
      <c r="E98" s="753">
        <v>0</v>
      </c>
      <c r="F98" s="753">
        <v>9144.7700000000004</v>
      </c>
      <c r="G98" s="753">
        <v>9144.7700000000004</v>
      </c>
      <c r="H98" s="753">
        <f t="shared" si="7"/>
        <v>9144.7700000000004</v>
      </c>
      <c r="I98" s="753">
        <v>9144.7700000000004</v>
      </c>
      <c r="J98" s="753">
        <v>1143.1099999999999</v>
      </c>
      <c r="K98" s="753">
        <f t="shared" si="14"/>
        <v>12.500150359167042</v>
      </c>
      <c r="L98" s="753"/>
    </row>
    <row r="99" s="732" customFormat="1" ht="133" customHeight="1">
      <c r="A99" s="750" t="s">
        <v>411</v>
      </c>
      <c r="B99" s="373" t="s">
        <v>1265</v>
      </c>
      <c r="C99" s="355" t="s">
        <v>1266</v>
      </c>
      <c r="D99" s="752">
        <f>D100+D104</f>
        <v>142262.5</v>
      </c>
      <c r="E99" s="752">
        <v>0</v>
      </c>
      <c r="F99" s="752">
        <f>F100+F104</f>
        <v>138262.5</v>
      </c>
      <c r="G99" s="752">
        <f>G100+G104</f>
        <v>138262.5</v>
      </c>
      <c r="H99" s="752">
        <f t="shared" si="7"/>
        <v>138262.5</v>
      </c>
      <c r="I99" s="752">
        <f>I100+I104</f>
        <v>138262.5</v>
      </c>
      <c r="J99" s="752">
        <f>J100+J104</f>
        <v>27104.939999999999</v>
      </c>
      <c r="K99" s="752">
        <f t="shared" si="14"/>
        <v>19.603970707892596</v>
      </c>
      <c r="L99" s="752"/>
      <c r="M99" s="733"/>
    </row>
    <row r="100" ht="34.5" customHeight="1">
      <c r="A100" s="750"/>
      <c r="B100" s="754" t="s">
        <v>1258</v>
      </c>
      <c r="C100" s="360"/>
      <c r="D100" s="753">
        <f>D101+D102+D103</f>
        <v>142262.5</v>
      </c>
      <c r="E100" s="753">
        <v>0</v>
      </c>
      <c r="F100" s="753">
        <f>F101+F102+F103</f>
        <v>138262.5</v>
      </c>
      <c r="G100" s="753">
        <f>G101+G102+G103</f>
        <v>138262.5</v>
      </c>
      <c r="H100" s="753">
        <f t="shared" si="7"/>
        <v>138262.5</v>
      </c>
      <c r="I100" s="753">
        <f>I101+I102+I103</f>
        <v>138262.5</v>
      </c>
      <c r="J100" s="753">
        <f>J101+J102+J103</f>
        <v>27104.939999999999</v>
      </c>
      <c r="K100" s="753">
        <f t="shared" si="14"/>
        <v>19.603970707892596</v>
      </c>
      <c r="L100" s="753"/>
    </row>
    <row r="101" ht="34.5" customHeight="1">
      <c r="A101" s="750"/>
      <c r="B101" s="754" t="s">
        <v>1259</v>
      </c>
      <c r="C101" s="360"/>
      <c r="D101" s="753">
        <v>0</v>
      </c>
      <c r="E101" s="753">
        <v>0</v>
      </c>
      <c r="F101" s="753">
        <v>0</v>
      </c>
      <c r="G101" s="753">
        <v>0</v>
      </c>
      <c r="H101" s="753">
        <f t="shared" si="7"/>
        <v>0</v>
      </c>
      <c r="I101" s="753">
        <v>0</v>
      </c>
      <c r="J101" s="753">
        <v>0</v>
      </c>
      <c r="K101" s="753">
        <v>0</v>
      </c>
      <c r="L101" s="753"/>
    </row>
    <row r="102" ht="34.5" customHeight="1">
      <c r="A102" s="750"/>
      <c r="B102" s="754" t="s">
        <v>1260</v>
      </c>
      <c r="C102" s="360"/>
      <c r="D102" s="753">
        <v>142262.5</v>
      </c>
      <c r="E102" s="753">
        <v>0</v>
      </c>
      <c r="F102" s="753">
        <v>138262.5</v>
      </c>
      <c r="G102" s="753">
        <v>138262.5</v>
      </c>
      <c r="H102" s="753">
        <f t="shared" si="7"/>
        <v>138262.5</v>
      </c>
      <c r="I102" s="753">
        <v>138262.5</v>
      </c>
      <c r="J102" s="753">
        <v>27104.939999999999</v>
      </c>
      <c r="K102" s="753">
        <f t="shared" si="14"/>
        <v>19.603970707892596</v>
      </c>
      <c r="L102" s="753"/>
    </row>
    <row r="103" ht="34.5" customHeight="1">
      <c r="A103" s="750"/>
      <c r="B103" s="754" t="s">
        <v>1261</v>
      </c>
      <c r="C103" s="360"/>
      <c r="D103" s="753">
        <v>0</v>
      </c>
      <c r="E103" s="753">
        <v>0</v>
      </c>
      <c r="F103" s="753">
        <v>0</v>
      </c>
      <c r="G103" s="753">
        <v>0</v>
      </c>
      <c r="H103" s="753">
        <f t="shared" si="7"/>
        <v>0</v>
      </c>
      <c r="I103" s="753">
        <v>0</v>
      </c>
      <c r="J103" s="753">
        <v>0</v>
      </c>
      <c r="K103" s="753">
        <v>0</v>
      </c>
      <c r="L103" s="753"/>
    </row>
    <row r="104" ht="34.5" customHeight="1">
      <c r="A104" s="750"/>
      <c r="B104" s="754" t="s">
        <v>1262</v>
      </c>
      <c r="C104" s="360"/>
      <c r="D104" s="753">
        <v>0</v>
      </c>
      <c r="E104" s="753">
        <v>0</v>
      </c>
      <c r="F104" s="753">
        <v>0</v>
      </c>
      <c r="G104" s="753">
        <v>0</v>
      </c>
      <c r="H104" s="753">
        <f t="shared" si="7"/>
        <v>0</v>
      </c>
      <c r="I104" s="753">
        <v>0</v>
      </c>
      <c r="J104" s="753">
        <v>0</v>
      </c>
      <c r="K104" s="753">
        <v>0</v>
      </c>
      <c r="L104" s="753"/>
    </row>
    <row r="105" s="732" customFormat="1" ht="81" customHeight="1">
      <c r="A105" s="750" t="s">
        <v>416</v>
      </c>
      <c r="B105" s="373" t="s">
        <v>1267</v>
      </c>
      <c r="C105" s="755" t="s">
        <v>1268</v>
      </c>
      <c r="D105" s="752">
        <f>D106+D110</f>
        <v>3386</v>
      </c>
      <c r="E105" s="752">
        <v>0</v>
      </c>
      <c r="F105" s="752">
        <f>F106+F110</f>
        <v>3386</v>
      </c>
      <c r="G105" s="752">
        <f>G106+G110</f>
        <v>3386</v>
      </c>
      <c r="H105" s="752">
        <f t="shared" si="7"/>
        <v>3386</v>
      </c>
      <c r="I105" s="752">
        <f>I106+I110</f>
        <v>3386</v>
      </c>
      <c r="J105" s="752">
        <f>J106+J110</f>
        <v>570.39999999999998</v>
      </c>
      <c r="K105" s="752">
        <f t="shared" si="14"/>
        <v>16.845835794447726</v>
      </c>
      <c r="L105" s="752"/>
      <c r="M105" s="733"/>
    </row>
    <row r="106" ht="37.5" customHeight="1">
      <c r="A106" s="750"/>
      <c r="B106" s="754" t="s">
        <v>1258</v>
      </c>
      <c r="C106" s="756"/>
      <c r="D106" s="753">
        <f>D107+D108+D109</f>
        <v>3386</v>
      </c>
      <c r="E106" s="753">
        <v>0</v>
      </c>
      <c r="F106" s="753">
        <f>F107+F108+F109</f>
        <v>3386</v>
      </c>
      <c r="G106" s="753">
        <f>G107+G108+G109</f>
        <v>3386</v>
      </c>
      <c r="H106" s="753">
        <f t="shared" si="7"/>
        <v>3386</v>
      </c>
      <c r="I106" s="753">
        <f>I107+I108+I109</f>
        <v>3386</v>
      </c>
      <c r="J106" s="753">
        <f>J107+J108+J109</f>
        <v>570.39999999999998</v>
      </c>
      <c r="K106" s="753">
        <f t="shared" si="14"/>
        <v>16.845835794447726</v>
      </c>
      <c r="L106" s="753"/>
    </row>
    <row r="107" ht="37.5" customHeight="1">
      <c r="A107" s="750"/>
      <c r="B107" s="754" t="s">
        <v>1259</v>
      </c>
      <c r="C107" s="756"/>
      <c r="D107" s="753">
        <v>0</v>
      </c>
      <c r="E107" s="753">
        <v>0</v>
      </c>
      <c r="F107" s="753">
        <v>0</v>
      </c>
      <c r="G107" s="753">
        <v>0</v>
      </c>
      <c r="H107" s="753">
        <f t="shared" si="7"/>
        <v>0</v>
      </c>
      <c r="I107" s="753">
        <v>0</v>
      </c>
      <c r="J107" s="753">
        <v>0</v>
      </c>
      <c r="K107" s="753">
        <v>0</v>
      </c>
      <c r="L107" s="753"/>
    </row>
    <row r="108" ht="37.5" customHeight="1">
      <c r="A108" s="750"/>
      <c r="B108" s="754" t="s">
        <v>1260</v>
      </c>
      <c r="C108" s="756"/>
      <c r="D108" s="753">
        <v>3386</v>
      </c>
      <c r="E108" s="753">
        <v>0</v>
      </c>
      <c r="F108" s="753">
        <v>3386</v>
      </c>
      <c r="G108" s="753">
        <v>3386</v>
      </c>
      <c r="H108" s="753">
        <f t="shared" si="7"/>
        <v>3386</v>
      </c>
      <c r="I108" s="753">
        <v>3386</v>
      </c>
      <c r="J108" s="753">
        <v>570.39999999999998</v>
      </c>
      <c r="K108" s="753">
        <f>J108/F108*100</f>
        <v>16.845835794447726</v>
      </c>
      <c r="L108" s="753"/>
    </row>
    <row r="109" ht="37.5" customHeight="1">
      <c r="A109" s="750"/>
      <c r="B109" s="754" t="s">
        <v>1261</v>
      </c>
      <c r="C109" s="756"/>
      <c r="D109" s="753">
        <v>0</v>
      </c>
      <c r="E109" s="753">
        <v>0</v>
      </c>
      <c r="F109" s="753">
        <v>0</v>
      </c>
      <c r="G109" s="753">
        <v>0</v>
      </c>
      <c r="H109" s="753">
        <f t="shared" si="7"/>
        <v>0</v>
      </c>
      <c r="I109" s="753">
        <v>0</v>
      </c>
      <c r="J109" s="753">
        <v>0</v>
      </c>
      <c r="K109" s="753">
        <v>0</v>
      </c>
      <c r="L109" s="753"/>
    </row>
    <row r="110" ht="37.5" customHeight="1">
      <c r="A110" s="750"/>
      <c r="B110" s="754" t="s">
        <v>1262</v>
      </c>
      <c r="C110" s="756"/>
      <c r="D110" s="753">
        <v>0</v>
      </c>
      <c r="E110" s="753">
        <v>0</v>
      </c>
      <c r="F110" s="753">
        <v>0</v>
      </c>
      <c r="G110" s="753">
        <v>0</v>
      </c>
      <c r="H110" s="753">
        <f t="shared" si="7"/>
        <v>0</v>
      </c>
      <c r="I110" s="753">
        <v>0</v>
      </c>
      <c r="J110" s="753">
        <v>0</v>
      </c>
      <c r="K110" s="753">
        <v>0</v>
      </c>
      <c r="L110" s="753"/>
    </row>
    <row r="111" s="0" customFormat="1" ht="28" customHeight="1">
      <c r="A111" s="757" t="s">
        <v>1269</v>
      </c>
      <c r="B111" s="758"/>
      <c r="C111" s="758"/>
      <c r="D111" s="758"/>
      <c r="E111" s="758"/>
      <c r="F111" s="758"/>
      <c r="G111" s="758"/>
      <c r="H111" s="758"/>
      <c r="I111" s="758"/>
      <c r="J111" s="758"/>
      <c r="K111" s="758"/>
      <c r="L111" s="759"/>
      <c r="M111" s="713"/>
    </row>
    <row r="112" s="732" customFormat="1" ht="88.5" customHeight="1">
      <c r="A112" s="750" t="s">
        <v>1270</v>
      </c>
      <c r="B112" s="760" t="s">
        <v>1271</v>
      </c>
      <c r="C112" s="751" t="s">
        <v>1272</v>
      </c>
      <c r="D112" s="752">
        <f>D113+D117</f>
        <v>429275.29999999993</v>
      </c>
      <c r="E112" s="752">
        <v>0</v>
      </c>
      <c r="F112" s="752">
        <f>F113+F117</f>
        <v>443722.20999999996</v>
      </c>
      <c r="G112" s="752">
        <f>G113+G117</f>
        <v>443722.20999999996</v>
      </c>
      <c r="H112" s="752">
        <f t="shared" ref="H112:H175" si="15">E112+F112</f>
        <v>443722.20999999996</v>
      </c>
      <c r="I112" s="752">
        <f>I113+I117</f>
        <v>443722.20999999996</v>
      </c>
      <c r="J112" s="752">
        <f>J113+J117</f>
        <v>109870.91</v>
      </c>
      <c r="K112" s="752">
        <f t="shared" ref="K112:K154" si="16">J112/F112*100</f>
        <v>24.761192368531656</v>
      </c>
      <c r="L112" s="752"/>
      <c r="M112" s="733"/>
    </row>
    <row r="113" ht="32.25" customHeight="1">
      <c r="A113" s="750"/>
      <c r="B113" s="760" t="s">
        <v>1258</v>
      </c>
      <c r="C113" s="751"/>
      <c r="D113" s="752">
        <f>D114+D115+D116</f>
        <v>412509.44999999995</v>
      </c>
      <c r="E113" s="752">
        <v>0</v>
      </c>
      <c r="F113" s="752">
        <f>F114+F115+F116</f>
        <v>426956.35999999999</v>
      </c>
      <c r="G113" s="752">
        <f>G114+G115+G116</f>
        <v>426956.35999999999</v>
      </c>
      <c r="H113" s="752">
        <f t="shared" si="15"/>
        <v>426956.35999999999</v>
      </c>
      <c r="I113" s="752">
        <f>I114+I115+I116</f>
        <v>426956.35999999999</v>
      </c>
      <c r="J113" s="752">
        <f>J114+J115+J116</f>
        <v>106571.2</v>
      </c>
      <c r="K113" s="752">
        <f t="shared" si="16"/>
        <v>24.960677480012244</v>
      </c>
      <c r="L113" s="752"/>
    </row>
    <row r="114" ht="32.25" customHeight="1">
      <c r="A114" s="750"/>
      <c r="B114" s="760" t="s">
        <v>1259</v>
      </c>
      <c r="C114" s="751"/>
      <c r="D114" s="752">
        <f t="shared" ref="D114:D117" si="17">D120+D126+D132+D138+D144</f>
        <v>7002.6000000000004</v>
      </c>
      <c r="E114" s="752">
        <v>0</v>
      </c>
      <c r="F114" s="752">
        <f t="shared" ref="F114:F117" si="18">F120+F126+F132+F138+F144</f>
        <v>7002.6000000000004</v>
      </c>
      <c r="G114" s="752">
        <f t="shared" ref="G114:G117" si="19">G120+G126+G132+G138+G144</f>
        <v>7002.6000000000004</v>
      </c>
      <c r="H114" s="752">
        <f t="shared" si="15"/>
        <v>7002.6000000000004</v>
      </c>
      <c r="I114" s="752">
        <f t="shared" ref="I114:I117" si="20">I120+I126+I132+I138+I144</f>
        <v>7002.6000000000004</v>
      </c>
      <c r="J114" s="752">
        <f t="shared" ref="J114:J117" si="21">J120+J126+J132+J138+J144</f>
        <v>2255.7800000000002</v>
      </c>
      <c r="K114" s="752">
        <f t="shared" si="16"/>
        <v>32.213463570673753</v>
      </c>
      <c r="L114" s="752"/>
    </row>
    <row r="115" ht="32.25" customHeight="1">
      <c r="A115" s="750"/>
      <c r="B115" s="760" t="s">
        <v>1260</v>
      </c>
      <c r="C115" s="751"/>
      <c r="D115" s="752">
        <f t="shared" si="17"/>
        <v>315559.79999999999</v>
      </c>
      <c r="E115" s="752">
        <v>0</v>
      </c>
      <c r="F115" s="752">
        <f t="shared" si="18"/>
        <v>329559.79999999999</v>
      </c>
      <c r="G115" s="752">
        <f t="shared" si="19"/>
        <v>329559.79999999999</v>
      </c>
      <c r="H115" s="752">
        <f t="shared" si="15"/>
        <v>329559.79999999999</v>
      </c>
      <c r="I115" s="752">
        <f t="shared" si="20"/>
        <v>329559.79999999999</v>
      </c>
      <c r="J115" s="752">
        <f t="shared" si="21"/>
        <v>73826.809999999998</v>
      </c>
      <c r="K115" s="752">
        <f t="shared" si="16"/>
        <v>22.401643040200899</v>
      </c>
      <c r="L115" s="752"/>
    </row>
    <row r="116" ht="32.25" customHeight="1">
      <c r="A116" s="750"/>
      <c r="B116" s="760" t="s">
        <v>1261</v>
      </c>
      <c r="C116" s="751"/>
      <c r="D116" s="752">
        <f t="shared" si="17"/>
        <v>89947.049999999988</v>
      </c>
      <c r="E116" s="752">
        <v>0</v>
      </c>
      <c r="F116" s="752">
        <f t="shared" si="18"/>
        <v>90393.959999999992</v>
      </c>
      <c r="G116" s="752">
        <f t="shared" si="19"/>
        <v>90393.959999999992</v>
      </c>
      <c r="H116" s="752">
        <f t="shared" si="15"/>
        <v>90393.959999999992</v>
      </c>
      <c r="I116" s="752">
        <f t="shared" si="20"/>
        <v>90393.959999999992</v>
      </c>
      <c r="J116" s="752">
        <f t="shared" si="21"/>
        <v>30488.610000000001</v>
      </c>
      <c r="K116" s="752">
        <f t="shared" si="16"/>
        <v>33.72859204309669</v>
      </c>
      <c r="L116" s="752"/>
    </row>
    <row r="117" ht="32.25" customHeight="1">
      <c r="A117" s="750"/>
      <c r="B117" s="760" t="s">
        <v>1262</v>
      </c>
      <c r="C117" s="751"/>
      <c r="D117" s="752">
        <f t="shared" si="17"/>
        <v>16765.849999999999</v>
      </c>
      <c r="E117" s="752">
        <v>0</v>
      </c>
      <c r="F117" s="752">
        <f t="shared" si="18"/>
        <v>16765.849999999999</v>
      </c>
      <c r="G117" s="752">
        <f t="shared" si="19"/>
        <v>16765.849999999999</v>
      </c>
      <c r="H117" s="752">
        <f t="shared" si="15"/>
        <v>16765.849999999999</v>
      </c>
      <c r="I117" s="752">
        <f t="shared" si="20"/>
        <v>16765.849999999999</v>
      </c>
      <c r="J117" s="752">
        <f t="shared" si="21"/>
        <v>3299.71</v>
      </c>
      <c r="K117" s="752">
        <f t="shared" si="16"/>
        <v>19.681137550437349</v>
      </c>
      <c r="L117" s="752"/>
    </row>
    <row r="118" s="732" customFormat="1" ht="112.5" customHeight="1">
      <c r="A118" s="750" t="s">
        <v>421</v>
      </c>
      <c r="B118" s="760" t="s">
        <v>1273</v>
      </c>
      <c r="C118" s="355" t="s">
        <v>1274</v>
      </c>
      <c r="D118" s="752">
        <f>D119+D123</f>
        <v>1655</v>
      </c>
      <c r="E118" s="752">
        <v>0</v>
      </c>
      <c r="F118" s="752">
        <f>F119+F123</f>
        <v>1655</v>
      </c>
      <c r="G118" s="752">
        <f>G119+G123</f>
        <v>1655</v>
      </c>
      <c r="H118" s="752">
        <f t="shared" si="15"/>
        <v>1655</v>
      </c>
      <c r="I118" s="752">
        <f>I119+I123</f>
        <v>1655</v>
      </c>
      <c r="J118" s="752">
        <f>J119+J123</f>
        <v>264.18000000000001</v>
      </c>
      <c r="K118" s="752">
        <f t="shared" si="16"/>
        <v>15.962537764350454</v>
      </c>
      <c r="L118" s="752"/>
      <c r="M118" s="733"/>
    </row>
    <row r="119" ht="21.75" customHeight="1">
      <c r="A119" s="750"/>
      <c r="B119" s="761" t="s">
        <v>1258</v>
      </c>
      <c r="C119" s="360"/>
      <c r="D119" s="753">
        <f>D120+D121+D122</f>
        <v>1655</v>
      </c>
      <c r="E119" s="753">
        <v>0</v>
      </c>
      <c r="F119" s="753">
        <f>F120+F121+F122</f>
        <v>1655</v>
      </c>
      <c r="G119" s="753">
        <f>G120+G121+G122</f>
        <v>1655</v>
      </c>
      <c r="H119" s="753">
        <f t="shared" si="15"/>
        <v>1655</v>
      </c>
      <c r="I119" s="753">
        <f>I120+I121+I122</f>
        <v>1655</v>
      </c>
      <c r="J119" s="753">
        <f>J120+J121+J122</f>
        <v>264.18000000000001</v>
      </c>
      <c r="K119" s="753">
        <f t="shared" si="16"/>
        <v>15.962537764350454</v>
      </c>
      <c r="L119" s="753"/>
    </row>
    <row r="120" ht="36" customHeight="1">
      <c r="A120" s="750"/>
      <c r="B120" s="761" t="s">
        <v>1259</v>
      </c>
      <c r="C120" s="360"/>
      <c r="D120" s="753">
        <v>0</v>
      </c>
      <c r="E120" s="753">
        <v>0</v>
      </c>
      <c r="F120" s="753">
        <v>0</v>
      </c>
      <c r="G120" s="753">
        <v>0</v>
      </c>
      <c r="H120" s="753">
        <f t="shared" si="15"/>
        <v>0</v>
      </c>
      <c r="I120" s="753">
        <v>0</v>
      </c>
      <c r="J120" s="753">
        <v>0</v>
      </c>
      <c r="K120" s="753">
        <v>0</v>
      </c>
      <c r="L120" s="753"/>
    </row>
    <row r="121" ht="36" customHeight="1">
      <c r="A121" s="750"/>
      <c r="B121" s="761" t="s">
        <v>1260</v>
      </c>
      <c r="C121" s="360"/>
      <c r="D121" s="753">
        <v>1655</v>
      </c>
      <c r="E121" s="753">
        <v>0</v>
      </c>
      <c r="F121" s="753">
        <v>1655</v>
      </c>
      <c r="G121" s="753">
        <v>1655</v>
      </c>
      <c r="H121" s="753">
        <f t="shared" si="15"/>
        <v>1655</v>
      </c>
      <c r="I121" s="753">
        <v>1655</v>
      </c>
      <c r="J121" s="753">
        <v>264.18000000000001</v>
      </c>
      <c r="K121" s="753">
        <f t="shared" si="16"/>
        <v>15.962537764350454</v>
      </c>
      <c r="L121" s="753"/>
    </row>
    <row r="122" ht="36" customHeight="1">
      <c r="A122" s="750"/>
      <c r="B122" s="761" t="s">
        <v>1261</v>
      </c>
      <c r="C122" s="360"/>
      <c r="D122" s="753">
        <v>0</v>
      </c>
      <c r="E122" s="753">
        <v>0</v>
      </c>
      <c r="F122" s="753">
        <v>0</v>
      </c>
      <c r="G122" s="753">
        <v>0</v>
      </c>
      <c r="H122" s="753">
        <f t="shared" si="15"/>
        <v>0</v>
      </c>
      <c r="I122" s="753">
        <v>0</v>
      </c>
      <c r="J122" s="753">
        <v>0</v>
      </c>
      <c r="K122" s="753">
        <v>0</v>
      </c>
      <c r="L122" s="753"/>
    </row>
    <row r="123" ht="36" customHeight="1">
      <c r="A123" s="750"/>
      <c r="B123" s="761" t="s">
        <v>1262</v>
      </c>
      <c r="C123" s="360"/>
      <c r="D123" s="753">
        <v>0</v>
      </c>
      <c r="E123" s="753">
        <v>0</v>
      </c>
      <c r="F123" s="753">
        <v>0</v>
      </c>
      <c r="G123" s="753">
        <v>0</v>
      </c>
      <c r="H123" s="753">
        <f t="shared" si="15"/>
        <v>0</v>
      </c>
      <c r="I123" s="753">
        <v>0</v>
      </c>
      <c r="J123" s="753">
        <v>0</v>
      </c>
      <c r="K123" s="753">
        <v>0</v>
      </c>
      <c r="L123" s="753"/>
    </row>
    <row r="124" s="732" customFormat="1" ht="90" customHeight="1">
      <c r="A124" s="750" t="s">
        <v>432</v>
      </c>
      <c r="B124" s="760" t="s">
        <v>1275</v>
      </c>
      <c r="C124" s="355" t="s">
        <v>1276</v>
      </c>
      <c r="D124" s="752">
        <f>D125+D129</f>
        <v>104252.53</v>
      </c>
      <c r="E124" s="752">
        <v>0</v>
      </c>
      <c r="F124" s="752">
        <f>F125+F129</f>
        <v>104699.44</v>
      </c>
      <c r="G124" s="752">
        <f>G125+G129</f>
        <v>104699.44</v>
      </c>
      <c r="H124" s="752">
        <f t="shared" si="15"/>
        <v>104699.44</v>
      </c>
      <c r="I124" s="752">
        <f>I125+I129</f>
        <v>104699.44</v>
      </c>
      <c r="J124" s="752">
        <f>J125+J129</f>
        <v>32995.75</v>
      </c>
      <c r="K124" s="752">
        <f t="shared" si="16"/>
        <v>31.514733985205652</v>
      </c>
      <c r="L124" s="752"/>
      <c r="M124" s="733"/>
    </row>
    <row r="125" ht="33.75" customHeight="1">
      <c r="A125" s="750"/>
      <c r="B125" s="761" t="s">
        <v>1258</v>
      </c>
      <c r="C125" s="360"/>
      <c r="D125" s="753">
        <f>D126+D127+D128</f>
        <v>87486.679999999993</v>
      </c>
      <c r="E125" s="753">
        <v>0</v>
      </c>
      <c r="F125" s="753">
        <f>F126+F127+F128</f>
        <v>87933.589999999997</v>
      </c>
      <c r="G125" s="753">
        <f>G126+G127+G128</f>
        <v>87933.589999999997</v>
      </c>
      <c r="H125" s="753">
        <f t="shared" si="15"/>
        <v>87933.589999999997</v>
      </c>
      <c r="I125" s="753">
        <f>I126+I127+I128</f>
        <v>87933.589999999997</v>
      </c>
      <c r="J125" s="753">
        <f>J126+J127+J128</f>
        <v>29696.040000000001</v>
      </c>
      <c r="K125" s="753">
        <f t="shared" si="16"/>
        <v>33.770985581277877</v>
      </c>
      <c r="L125" s="753"/>
    </row>
    <row r="126" ht="33.75" customHeight="1">
      <c r="A126" s="750"/>
      <c r="B126" s="761" t="s">
        <v>1259</v>
      </c>
      <c r="C126" s="360"/>
      <c r="D126" s="753">
        <v>0</v>
      </c>
      <c r="E126" s="753">
        <v>0</v>
      </c>
      <c r="F126" s="753">
        <v>0</v>
      </c>
      <c r="G126" s="753">
        <v>0</v>
      </c>
      <c r="H126" s="753">
        <f t="shared" si="15"/>
        <v>0</v>
      </c>
      <c r="I126" s="753">
        <v>0</v>
      </c>
      <c r="J126" s="753">
        <v>0</v>
      </c>
      <c r="K126" s="753">
        <v>0</v>
      </c>
      <c r="L126" s="753"/>
    </row>
    <row r="127" ht="33.75" customHeight="1">
      <c r="A127" s="750"/>
      <c r="B127" s="761" t="s">
        <v>1260</v>
      </c>
      <c r="C127" s="360"/>
      <c r="D127" s="753">
        <v>0</v>
      </c>
      <c r="E127" s="753">
        <v>0</v>
      </c>
      <c r="F127" s="753">
        <v>0</v>
      </c>
      <c r="G127" s="753">
        <v>0</v>
      </c>
      <c r="H127" s="753">
        <f t="shared" si="15"/>
        <v>0</v>
      </c>
      <c r="I127" s="753">
        <v>0</v>
      </c>
      <c r="J127" s="753">
        <v>0</v>
      </c>
      <c r="K127" s="753">
        <v>0</v>
      </c>
      <c r="L127" s="753"/>
    </row>
    <row r="128" ht="33.75" customHeight="1">
      <c r="A128" s="750"/>
      <c r="B128" s="761" t="s">
        <v>1261</v>
      </c>
      <c r="C128" s="360"/>
      <c r="D128" s="753">
        <v>87486.679999999993</v>
      </c>
      <c r="E128" s="753">
        <v>0</v>
      </c>
      <c r="F128" s="753">
        <v>87933.589999999997</v>
      </c>
      <c r="G128" s="753">
        <v>87933.589999999997</v>
      </c>
      <c r="H128" s="753">
        <f t="shared" si="15"/>
        <v>87933.589999999997</v>
      </c>
      <c r="I128" s="753">
        <v>87933.589999999997</v>
      </c>
      <c r="J128" s="753">
        <v>29696.040000000001</v>
      </c>
      <c r="K128" s="753">
        <f t="shared" si="16"/>
        <v>33.770985581277877</v>
      </c>
      <c r="L128" s="753"/>
    </row>
    <row r="129" ht="33.75" customHeight="1">
      <c r="A129" s="750"/>
      <c r="B129" s="761" t="s">
        <v>1262</v>
      </c>
      <c r="C129" s="360"/>
      <c r="D129" s="753">
        <v>16765.849999999999</v>
      </c>
      <c r="E129" s="753">
        <v>0</v>
      </c>
      <c r="F129" s="753">
        <v>16765.849999999999</v>
      </c>
      <c r="G129" s="753">
        <v>16765.849999999999</v>
      </c>
      <c r="H129" s="753">
        <f t="shared" si="15"/>
        <v>16765.849999999999</v>
      </c>
      <c r="I129" s="753">
        <v>16765.849999999999</v>
      </c>
      <c r="J129" s="753">
        <v>3299.71</v>
      </c>
      <c r="K129" s="753">
        <f t="shared" si="16"/>
        <v>19.681137550437349</v>
      </c>
      <c r="L129" s="753"/>
    </row>
    <row r="130" s="732" customFormat="1" ht="81.75" customHeight="1">
      <c r="A130" s="750" t="s">
        <v>437</v>
      </c>
      <c r="B130" s="760" t="s">
        <v>1277</v>
      </c>
      <c r="C130" s="755" t="s">
        <v>1278</v>
      </c>
      <c r="D130" s="752">
        <f>D131+D135</f>
        <v>305099.79999999999</v>
      </c>
      <c r="E130" s="752">
        <v>0</v>
      </c>
      <c r="F130" s="752">
        <f>F131+F135</f>
        <v>319099.79999999999</v>
      </c>
      <c r="G130" s="752">
        <f>G131+G135</f>
        <v>319099.79999999999</v>
      </c>
      <c r="H130" s="752">
        <f t="shared" si="15"/>
        <v>319099.79999999999</v>
      </c>
      <c r="I130" s="752">
        <f>I131+I135</f>
        <v>319099.79999999999</v>
      </c>
      <c r="J130" s="752">
        <f>J131+J135</f>
        <v>71453.830000000002</v>
      </c>
      <c r="K130" s="752">
        <f t="shared" si="16"/>
        <v>22.392314254035885</v>
      </c>
      <c r="L130" s="752"/>
      <c r="M130" s="733"/>
    </row>
    <row r="131" ht="38.25" customHeight="1">
      <c r="A131" s="750"/>
      <c r="B131" s="761" t="s">
        <v>1258</v>
      </c>
      <c r="C131" s="756"/>
      <c r="D131" s="753">
        <f>D132+D133+D134</f>
        <v>305099.79999999999</v>
      </c>
      <c r="E131" s="753">
        <v>0</v>
      </c>
      <c r="F131" s="753">
        <f>F132+F133+F134</f>
        <v>319099.79999999999</v>
      </c>
      <c r="G131" s="753">
        <f>G132+G133+G134</f>
        <v>319099.79999999999</v>
      </c>
      <c r="H131" s="753">
        <f t="shared" si="15"/>
        <v>319099.79999999999</v>
      </c>
      <c r="I131" s="753">
        <f>I132+I133+I134</f>
        <v>319099.79999999999</v>
      </c>
      <c r="J131" s="753">
        <f>J132+J133+J134</f>
        <v>71453.830000000002</v>
      </c>
      <c r="K131" s="753">
        <f t="shared" si="16"/>
        <v>22.392314254035885</v>
      </c>
      <c r="L131" s="753"/>
    </row>
    <row r="132" ht="38.25" customHeight="1">
      <c r="A132" s="750"/>
      <c r="B132" s="761" t="s">
        <v>1259</v>
      </c>
      <c r="C132" s="756"/>
      <c r="D132" s="753">
        <v>0</v>
      </c>
      <c r="E132" s="753">
        <v>0</v>
      </c>
      <c r="F132" s="753">
        <v>0</v>
      </c>
      <c r="G132" s="753">
        <v>0</v>
      </c>
      <c r="H132" s="753">
        <f t="shared" si="15"/>
        <v>0</v>
      </c>
      <c r="I132" s="753">
        <v>0</v>
      </c>
      <c r="J132" s="753">
        <v>0</v>
      </c>
      <c r="K132" s="753">
        <v>0</v>
      </c>
      <c r="L132" s="753"/>
    </row>
    <row r="133" ht="38.25" customHeight="1">
      <c r="A133" s="750"/>
      <c r="B133" s="761" t="s">
        <v>1260</v>
      </c>
      <c r="C133" s="756"/>
      <c r="D133" s="753">
        <v>305099.79999999999</v>
      </c>
      <c r="E133" s="753">
        <v>0</v>
      </c>
      <c r="F133" s="753">
        <v>319099.79999999999</v>
      </c>
      <c r="G133" s="753">
        <v>319099.79999999999</v>
      </c>
      <c r="H133" s="753">
        <f t="shared" si="15"/>
        <v>319099.79999999999</v>
      </c>
      <c r="I133" s="753">
        <v>319099.79999999999</v>
      </c>
      <c r="J133" s="753">
        <v>71453.830000000002</v>
      </c>
      <c r="K133" s="753">
        <f t="shared" si="16"/>
        <v>22.392314254035885</v>
      </c>
      <c r="L133" s="753"/>
    </row>
    <row r="134" ht="38.25" customHeight="1">
      <c r="A134" s="750"/>
      <c r="B134" s="761" t="s">
        <v>1261</v>
      </c>
      <c r="C134" s="756"/>
      <c r="D134" s="753">
        <v>0</v>
      </c>
      <c r="E134" s="753">
        <v>0</v>
      </c>
      <c r="F134" s="753">
        <v>0</v>
      </c>
      <c r="G134" s="753">
        <v>0</v>
      </c>
      <c r="H134" s="753">
        <f t="shared" si="15"/>
        <v>0</v>
      </c>
      <c r="I134" s="753">
        <v>0</v>
      </c>
      <c r="J134" s="753">
        <v>0</v>
      </c>
      <c r="K134" s="753">
        <v>0</v>
      </c>
      <c r="L134" s="753"/>
    </row>
    <row r="135" ht="38.25" customHeight="1">
      <c r="A135" s="750"/>
      <c r="B135" s="761" t="s">
        <v>1262</v>
      </c>
      <c r="C135" s="756"/>
      <c r="D135" s="753">
        <v>0</v>
      </c>
      <c r="E135" s="753">
        <v>0</v>
      </c>
      <c r="F135" s="753">
        <v>0</v>
      </c>
      <c r="G135" s="753">
        <v>0</v>
      </c>
      <c r="H135" s="753">
        <f t="shared" si="15"/>
        <v>0</v>
      </c>
      <c r="I135" s="753">
        <v>0</v>
      </c>
      <c r="J135" s="753">
        <v>0</v>
      </c>
      <c r="K135" s="753">
        <v>0</v>
      </c>
      <c r="L135" s="753"/>
    </row>
    <row r="136" s="732" customFormat="1" ht="147" customHeight="1">
      <c r="A136" s="750" t="s">
        <v>442</v>
      </c>
      <c r="B136" s="760" t="s">
        <v>1279</v>
      </c>
      <c r="C136" s="755" t="s">
        <v>1280</v>
      </c>
      <c r="D136" s="752">
        <f>D137+D141</f>
        <v>9462.9700000000012</v>
      </c>
      <c r="E136" s="752">
        <v>0</v>
      </c>
      <c r="F136" s="752">
        <f>F137+F141</f>
        <v>9462.9700000000012</v>
      </c>
      <c r="G136" s="752">
        <f>G137+G141</f>
        <v>9462.9700000000012</v>
      </c>
      <c r="H136" s="752">
        <f t="shared" si="15"/>
        <v>9462.9700000000012</v>
      </c>
      <c r="I136" s="752">
        <f>I137+I141</f>
        <v>9462.9700000000012</v>
      </c>
      <c r="J136" s="752">
        <f>J137+J141</f>
        <v>3048.3500000000004</v>
      </c>
      <c r="K136" s="752">
        <f t="shared" si="16"/>
        <v>32.213459410734686</v>
      </c>
      <c r="L136" s="762"/>
      <c r="M136" s="733"/>
    </row>
    <row r="137" ht="36" customHeight="1">
      <c r="A137" s="750"/>
      <c r="B137" s="761" t="s">
        <v>1258</v>
      </c>
      <c r="C137" s="756"/>
      <c r="D137" s="753">
        <f>D138+D139+D140</f>
        <v>9462.9700000000012</v>
      </c>
      <c r="E137" s="753">
        <v>0</v>
      </c>
      <c r="F137" s="753">
        <f>F138+F139+F140</f>
        <v>9462.9700000000012</v>
      </c>
      <c r="G137" s="753">
        <f>G138+G139+G140</f>
        <v>9462.9700000000012</v>
      </c>
      <c r="H137" s="753">
        <f t="shared" si="15"/>
        <v>9462.9700000000012</v>
      </c>
      <c r="I137" s="753">
        <f>I138+I139+I140</f>
        <v>9462.9700000000012</v>
      </c>
      <c r="J137" s="753">
        <f>J138+J139+J140</f>
        <v>3048.3500000000004</v>
      </c>
      <c r="K137" s="753">
        <f t="shared" si="16"/>
        <v>32.213459410734686</v>
      </c>
      <c r="L137" s="763"/>
    </row>
    <row r="138" ht="36" customHeight="1">
      <c r="A138" s="750"/>
      <c r="B138" s="761" t="s">
        <v>1259</v>
      </c>
      <c r="C138" s="756"/>
      <c r="D138" s="753">
        <v>7002.6000000000004</v>
      </c>
      <c r="E138" s="753">
        <v>0</v>
      </c>
      <c r="F138" s="753">
        <v>7002.6000000000004</v>
      </c>
      <c r="G138" s="753">
        <v>7002.6000000000004</v>
      </c>
      <c r="H138" s="753">
        <f t="shared" si="15"/>
        <v>7002.6000000000004</v>
      </c>
      <c r="I138" s="753">
        <v>7002.6000000000004</v>
      </c>
      <c r="J138" s="753">
        <v>2255.7800000000002</v>
      </c>
      <c r="K138" s="753">
        <f t="shared" si="16"/>
        <v>32.213463570673753</v>
      </c>
      <c r="L138" s="763"/>
    </row>
    <row r="139" ht="36" customHeight="1">
      <c r="A139" s="750"/>
      <c r="B139" s="761" t="s">
        <v>1260</v>
      </c>
      <c r="C139" s="756"/>
      <c r="D139" s="753">
        <v>0</v>
      </c>
      <c r="E139" s="753">
        <v>0</v>
      </c>
      <c r="F139" s="753">
        <v>0</v>
      </c>
      <c r="G139" s="753">
        <v>0</v>
      </c>
      <c r="H139" s="753">
        <f t="shared" si="15"/>
        <v>0</v>
      </c>
      <c r="I139" s="753">
        <v>0</v>
      </c>
      <c r="J139" s="753">
        <v>0</v>
      </c>
      <c r="K139" s="753">
        <v>0</v>
      </c>
      <c r="L139" s="763"/>
    </row>
    <row r="140" ht="36" customHeight="1">
      <c r="A140" s="750"/>
      <c r="B140" s="764" t="s">
        <v>1261</v>
      </c>
      <c r="C140" s="756"/>
      <c r="D140" s="753">
        <v>2460.3699999999999</v>
      </c>
      <c r="E140" s="753">
        <v>0</v>
      </c>
      <c r="F140" s="753">
        <v>2460.3699999999999</v>
      </c>
      <c r="G140" s="753">
        <v>2460.3699999999999</v>
      </c>
      <c r="H140" s="753">
        <f t="shared" si="15"/>
        <v>2460.3699999999999</v>
      </c>
      <c r="I140" s="753">
        <v>2460.3699999999999</v>
      </c>
      <c r="J140" s="753">
        <v>792.57000000000005</v>
      </c>
      <c r="K140" s="753">
        <f t="shared" si="16"/>
        <v>32.213447570893813</v>
      </c>
      <c r="L140" s="763"/>
    </row>
    <row r="141" ht="36" customHeight="1">
      <c r="A141" s="750"/>
      <c r="B141" s="764" t="s">
        <v>1262</v>
      </c>
      <c r="C141" s="756"/>
      <c r="D141" s="753">
        <v>0</v>
      </c>
      <c r="E141" s="753">
        <v>0</v>
      </c>
      <c r="F141" s="753">
        <v>0</v>
      </c>
      <c r="G141" s="753">
        <v>0</v>
      </c>
      <c r="H141" s="753">
        <f t="shared" si="15"/>
        <v>0</v>
      </c>
      <c r="I141" s="753">
        <v>0</v>
      </c>
      <c r="J141" s="753">
        <v>0</v>
      </c>
      <c r="K141" s="753">
        <v>0</v>
      </c>
      <c r="L141" s="763"/>
    </row>
    <row r="142" s="732" customFormat="1" ht="96" customHeight="1">
      <c r="A142" s="750" t="s">
        <v>450</v>
      </c>
      <c r="B142" s="760" t="s">
        <v>1281</v>
      </c>
      <c r="C142" s="755" t="s">
        <v>1282</v>
      </c>
      <c r="D142" s="752">
        <f>D143+D147</f>
        <v>8805</v>
      </c>
      <c r="E142" s="752">
        <v>0</v>
      </c>
      <c r="F142" s="752">
        <f>F143+F147</f>
        <v>8805</v>
      </c>
      <c r="G142" s="752">
        <f>G143+G147</f>
        <v>8805</v>
      </c>
      <c r="H142" s="752">
        <f t="shared" si="15"/>
        <v>8805</v>
      </c>
      <c r="I142" s="752">
        <f>I143+I147</f>
        <v>8805</v>
      </c>
      <c r="J142" s="752">
        <f>J143+J147</f>
        <v>2108.8000000000002</v>
      </c>
      <c r="K142" s="752">
        <f t="shared" si="16"/>
        <v>23.950028392958547</v>
      </c>
      <c r="L142" s="752"/>
      <c r="M142" s="733"/>
    </row>
    <row r="143" ht="40.5" customHeight="1">
      <c r="A143" s="750"/>
      <c r="B143" s="761" t="s">
        <v>1258</v>
      </c>
      <c r="C143" s="756"/>
      <c r="D143" s="753">
        <f>D144+D145+D146</f>
        <v>8805</v>
      </c>
      <c r="E143" s="753">
        <v>0</v>
      </c>
      <c r="F143" s="753">
        <f>F144+F145+F146</f>
        <v>8805</v>
      </c>
      <c r="G143" s="753">
        <f>G144+G145+G146</f>
        <v>8805</v>
      </c>
      <c r="H143" s="753">
        <f t="shared" si="15"/>
        <v>8805</v>
      </c>
      <c r="I143" s="753">
        <f>I144+I145+I146</f>
        <v>8805</v>
      </c>
      <c r="J143" s="753">
        <f>J144+J145+J146</f>
        <v>2108.8000000000002</v>
      </c>
      <c r="K143" s="753">
        <f t="shared" si="16"/>
        <v>23.950028392958547</v>
      </c>
      <c r="L143" s="753"/>
    </row>
    <row r="144" ht="40.5" customHeight="1">
      <c r="A144" s="750"/>
      <c r="B144" s="761" t="s">
        <v>1259</v>
      </c>
      <c r="C144" s="756"/>
      <c r="D144" s="753">
        <v>0</v>
      </c>
      <c r="E144" s="753">
        <v>0</v>
      </c>
      <c r="F144" s="753">
        <v>0</v>
      </c>
      <c r="G144" s="753">
        <v>0</v>
      </c>
      <c r="H144" s="753">
        <f t="shared" si="15"/>
        <v>0</v>
      </c>
      <c r="I144" s="753">
        <v>0</v>
      </c>
      <c r="J144" s="753">
        <v>0</v>
      </c>
      <c r="K144" s="753">
        <v>0</v>
      </c>
      <c r="L144" s="753"/>
    </row>
    <row r="145" ht="40.5" customHeight="1">
      <c r="A145" s="750"/>
      <c r="B145" s="761" t="s">
        <v>1260</v>
      </c>
      <c r="C145" s="756"/>
      <c r="D145" s="753">
        <v>8805</v>
      </c>
      <c r="E145" s="753">
        <v>0</v>
      </c>
      <c r="F145" s="753">
        <v>8805</v>
      </c>
      <c r="G145" s="753">
        <v>8805</v>
      </c>
      <c r="H145" s="753">
        <f t="shared" si="15"/>
        <v>8805</v>
      </c>
      <c r="I145" s="753">
        <v>8805</v>
      </c>
      <c r="J145" s="753">
        <v>2108.8000000000002</v>
      </c>
      <c r="K145" s="753">
        <f t="shared" si="16"/>
        <v>23.950028392958547</v>
      </c>
      <c r="L145" s="753"/>
    </row>
    <row r="146" ht="40.5" customHeight="1">
      <c r="A146" s="750"/>
      <c r="B146" s="761" t="s">
        <v>1261</v>
      </c>
      <c r="C146" s="756"/>
      <c r="D146" s="753">
        <v>0</v>
      </c>
      <c r="E146" s="753">
        <v>0</v>
      </c>
      <c r="F146" s="753">
        <v>0</v>
      </c>
      <c r="G146" s="753">
        <v>0</v>
      </c>
      <c r="H146" s="753">
        <f t="shared" si="15"/>
        <v>0</v>
      </c>
      <c r="I146" s="753">
        <v>0</v>
      </c>
      <c r="J146" s="753">
        <v>0</v>
      </c>
      <c r="K146" s="753">
        <v>0</v>
      </c>
      <c r="L146" s="753"/>
    </row>
    <row r="147" ht="40.5" customHeight="1">
      <c r="A147" s="750"/>
      <c r="B147" s="761" t="s">
        <v>1262</v>
      </c>
      <c r="C147" s="756"/>
      <c r="D147" s="753">
        <v>0</v>
      </c>
      <c r="E147" s="753">
        <v>0</v>
      </c>
      <c r="F147" s="753">
        <v>0</v>
      </c>
      <c r="G147" s="753">
        <v>0</v>
      </c>
      <c r="H147" s="753">
        <f t="shared" si="15"/>
        <v>0</v>
      </c>
      <c r="I147" s="753">
        <v>0</v>
      </c>
      <c r="J147" s="753">
        <v>0</v>
      </c>
      <c r="K147" s="753">
        <v>0</v>
      </c>
      <c r="L147" s="753"/>
    </row>
    <row r="148" ht="40.5" customHeight="1">
      <c r="A148" s="750"/>
      <c r="B148" s="761" t="s">
        <v>1283</v>
      </c>
      <c r="C148" s="753"/>
      <c r="D148" s="753"/>
      <c r="E148" s="753">
        <v>0</v>
      </c>
      <c r="F148" s="753"/>
      <c r="G148" s="753"/>
      <c r="H148" s="753">
        <f t="shared" si="15"/>
        <v>0</v>
      </c>
      <c r="I148" s="753"/>
      <c r="J148" s="753"/>
      <c r="K148" s="753"/>
      <c r="L148" s="753"/>
    </row>
    <row r="149" s="0" customFormat="1" ht="22" customHeight="1">
      <c r="A149" s="757" t="s">
        <v>1284</v>
      </c>
      <c r="B149" s="758"/>
      <c r="C149" s="758"/>
      <c r="D149" s="758"/>
      <c r="E149" s="758"/>
      <c r="F149" s="758"/>
      <c r="G149" s="758"/>
      <c r="H149" s="758"/>
      <c r="I149" s="758"/>
      <c r="J149" s="758"/>
      <c r="K149" s="758"/>
      <c r="L149" s="759"/>
      <c r="M149" s="713"/>
    </row>
    <row r="150" s="732" customFormat="1" ht="64" customHeight="1">
      <c r="A150" s="750" t="s">
        <v>1285</v>
      </c>
      <c r="B150" s="373" t="s">
        <v>1286</v>
      </c>
      <c r="C150" s="751" t="s">
        <v>1287</v>
      </c>
      <c r="D150" s="752">
        <f>D151+D155</f>
        <v>49790.699999999997</v>
      </c>
      <c r="E150" s="752">
        <v>0</v>
      </c>
      <c r="F150" s="752">
        <f>F151+F155</f>
        <v>49784.730000000003</v>
      </c>
      <c r="G150" s="752">
        <f>G151+G155</f>
        <v>49784.730000000003</v>
      </c>
      <c r="H150" s="752">
        <f t="shared" si="15"/>
        <v>49784.730000000003</v>
      </c>
      <c r="I150" s="752">
        <f>I151+I155</f>
        <v>49784.730000000003</v>
      </c>
      <c r="J150" s="752">
        <f>J151+J155</f>
        <v>9684.8299999999999</v>
      </c>
      <c r="K150" s="752">
        <f t="shared" si="16"/>
        <v>19.453414731786232</v>
      </c>
      <c r="L150" s="752"/>
      <c r="M150" s="733"/>
    </row>
    <row r="151" ht="34.5" customHeight="1">
      <c r="A151" s="750"/>
      <c r="B151" s="765" t="s">
        <v>1258</v>
      </c>
      <c r="C151" s="751"/>
      <c r="D151" s="752">
        <f>D152+D153+D154</f>
        <v>49790.699999999997</v>
      </c>
      <c r="E151" s="752">
        <v>0</v>
      </c>
      <c r="F151" s="752">
        <f>F152+F153+F154</f>
        <v>49784.730000000003</v>
      </c>
      <c r="G151" s="752">
        <f>G152+G153+G154</f>
        <v>49784.730000000003</v>
      </c>
      <c r="H151" s="752">
        <f t="shared" si="15"/>
        <v>49784.730000000003</v>
      </c>
      <c r="I151" s="752">
        <f>I152+I153+I154</f>
        <v>49784.730000000003</v>
      </c>
      <c r="J151" s="752">
        <f>J152+J153+J154</f>
        <v>9684.8299999999999</v>
      </c>
      <c r="K151" s="752">
        <f t="shared" si="16"/>
        <v>19.453414731786232</v>
      </c>
      <c r="L151" s="752"/>
    </row>
    <row r="152" ht="34.5" customHeight="1">
      <c r="A152" s="750"/>
      <c r="B152" s="765" t="s">
        <v>1259</v>
      </c>
      <c r="C152" s="751"/>
      <c r="D152" s="752">
        <f t="shared" ref="D152:D155" si="22">D158+D164</f>
        <v>0</v>
      </c>
      <c r="E152" s="752">
        <v>0</v>
      </c>
      <c r="F152" s="752">
        <v>0</v>
      </c>
      <c r="G152" s="752">
        <v>0</v>
      </c>
      <c r="H152" s="752">
        <f t="shared" si="15"/>
        <v>0</v>
      </c>
      <c r="I152" s="752">
        <v>0</v>
      </c>
      <c r="J152" s="752">
        <v>0</v>
      </c>
      <c r="K152" s="752">
        <v>0</v>
      </c>
      <c r="L152" s="752"/>
    </row>
    <row r="153" ht="34.5" customHeight="1">
      <c r="A153" s="750"/>
      <c r="B153" s="765" t="s">
        <v>1260</v>
      </c>
      <c r="C153" s="751"/>
      <c r="D153" s="752">
        <f t="shared" si="22"/>
        <v>0</v>
      </c>
      <c r="E153" s="752">
        <v>0</v>
      </c>
      <c r="F153" s="752">
        <v>0</v>
      </c>
      <c r="G153" s="752">
        <v>0</v>
      </c>
      <c r="H153" s="752">
        <f t="shared" si="15"/>
        <v>0</v>
      </c>
      <c r="I153" s="752">
        <v>0</v>
      </c>
      <c r="J153" s="752">
        <v>0</v>
      </c>
      <c r="K153" s="752">
        <v>0</v>
      </c>
      <c r="L153" s="752"/>
    </row>
    <row r="154" ht="34.5" customHeight="1">
      <c r="A154" s="750"/>
      <c r="B154" s="765" t="s">
        <v>1261</v>
      </c>
      <c r="C154" s="751"/>
      <c r="D154" s="752">
        <f t="shared" si="22"/>
        <v>49790.699999999997</v>
      </c>
      <c r="E154" s="752">
        <v>0</v>
      </c>
      <c r="F154" s="752">
        <f>F160+F166</f>
        <v>49784.730000000003</v>
      </c>
      <c r="G154" s="752">
        <f>G160+G166</f>
        <v>49784.730000000003</v>
      </c>
      <c r="H154" s="752">
        <f t="shared" si="15"/>
        <v>49784.730000000003</v>
      </c>
      <c r="I154" s="752">
        <f>I160+I166</f>
        <v>49784.730000000003</v>
      </c>
      <c r="J154" s="752">
        <f>J160+J166</f>
        <v>9684.8299999999999</v>
      </c>
      <c r="K154" s="752">
        <f t="shared" si="16"/>
        <v>19.453414731786232</v>
      </c>
      <c r="L154" s="752"/>
    </row>
    <row r="155" ht="34.5" customHeight="1">
      <c r="A155" s="750"/>
      <c r="B155" s="765" t="s">
        <v>1262</v>
      </c>
      <c r="C155" s="751"/>
      <c r="D155" s="752">
        <f t="shared" si="22"/>
        <v>0</v>
      </c>
      <c r="E155" s="752">
        <v>0</v>
      </c>
      <c r="F155" s="752">
        <v>0</v>
      </c>
      <c r="G155" s="752">
        <v>0</v>
      </c>
      <c r="H155" s="752">
        <f t="shared" si="15"/>
        <v>0</v>
      </c>
      <c r="I155" s="752">
        <v>0</v>
      </c>
      <c r="J155" s="752">
        <v>0</v>
      </c>
      <c r="K155" s="752">
        <v>0</v>
      </c>
      <c r="L155" s="752"/>
    </row>
    <row r="156" s="732" customFormat="1" ht="99" customHeight="1">
      <c r="A156" s="750" t="s">
        <v>456</v>
      </c>
      <c r="B156" s="373" t="s">
        <v>1288</v>
      </c>
      <c r="C156" s="755" t="s">
        <v>1289</v>
      </c>
      <c r="D156" s="752">
        <f>D157+D161</f>
        <v>35619.699999999997</v>
      </c>
      <c r="E156" s="752">
        <v>0</v>
      </c>
      <c r="F156" s="752">
        <f>F157+F161</f>
        <v>35613.730000000003</v>
      </c>
      <c r="G156" s="752">
        <f>G157+G161</f>
        <v>35613.730000000003</v>
      </c>
      <c r="H156" s="752">
        <f t="shared" si="15"/>
        <v>35613.730000000003</v>
      </c>
      <c r="I156" s="752">
        <f>I157+I161</f>
        <v>35613.730000000003</v>
      </c>
      <c r="J156" s="752">
        <f>J157+J161</f>
        <v>7745.2399999999998</v>
      </c>
      <c r="K156" s="752">
        <f>K157+K161</f>
        <v>21.747904530078706</v>
      </c>
      <c r="L156" s="762"/>
      <c r="M156" s="733"/>
    </row>
    <row r="157" ht="25.5" customHeight="1">
      <c r="A157" s="750"/>
      <c r="B157" s="363" t="s">
        <v>1258</v>
      </c>
      <c r="C157" s="756"/>
      <c r="D157" s="753">
        <f>D158+D159+D160</f>
        <v>35619.699999999997</v>
      </c>
      <c r="E157" s="753">
        <v>0</v>
      </c>
      <c r="F157" s="753">
        <f>F158+F159+F160</f>
        <v>35613.730000000003</v>
      </c>
      <c r="G157" s="753">
        <f>G158+G159+G160</f>
        <v>35613.730000000003</v>
      </c>
      <c r="H157" s="753">
        <f t="shared" si="15"/>
        <v>35613.730000000003</v>
      </c>
      <c r="I157" s="753">
        <f>I158+I159+I160</f>
        <v>35613.730000000003</v>
      </c>
      <c r="J157" s="753">
        <f>J158+J159+J160</f>
        <v>7745.2399999999998</v>
      </c>
      <c r="K157" s="753">
        <f>K158+K159+K160</f>
        <v>21.747904530078706</v>
      </c>
      <c r="L157" s="763"/>
    </row>
    <row r="158" ht="36" customHeight="1">
      <c r="A158" s="750"/>
      <c r="B158" s="363" t="s">
        <v>1259</v>
      </c>
      <c r="C158" s="756"/>
      <c r="D158" s="753">
        <v>0</v>
      </c>
      <c r="E158" s="753">
        <v>0</v>
      </c>
      <c r="F158" s="753">
        <v>0</v>
      </c>
      <c r="G158" s="753">
        <v>0</v>
      </c>
      <c r="H158" s="753">
        <f t="shared" si="15"/>
        <v>0</v>
      </c>
      <c r="I158" s="753">
        <v>0</v>
      </c>
      <c r="J158" s="753">
        <v>0</v>
      </c>
      <c r="K158" s="753">
        <v>0</v>
      </c>
      <c r="L158" s="763"/>
    </row>
    <row r="159" ht="36" customHeight="1">
      <c r="A159" s="750"/>
      <c r="B159" s="363" t="s">
        <v>1260</v>
      </c>
      <c r="C159" s="756"/>
      <c r="D159" s="753">
        <v>0</v>
      </c>
      <c r="E159" s="753">
        <v>0</v>
      </c>
      <c r="F159" s="753">
        <v>0</v>
      </c>
      <c r="G159" s="753">
        <v>0</v>
      </c>
      <c r="H159" s="753">
        <f t="shared" si="15"/>
        <v>0</v>
      </c>
      <c r="I159" s="753">
        <v>0</v>
      </c>
      <c r="J159" s="753">
        <v>0</v>
      </c>
      <c r="K159" s="753">
        <v>0</v>
      </c>
      <c r="L159" s="763"/>
    </row>
    <row r="160" ht="36" customHeight="1">
      <c r="A160" s="750"/>
      <c r="B160" s="766" t="s">
        <v>1261</v>
      </c>
      <c r="C160" s="756"/>
      <c r="D160" s="753">
        <v>35619.699999999997</v>
      </c>
      <c r="E160" s="753">
        <v>0</v>
      </c>
      <c r="F160" s="753">
        <v>35613.730000000003</v>
      </c>
      <c r="G160" s="753">
        <v>35613.730000000003</v>
      </c>
      <c r="H160" s="753">
        <f t="shared" si="15"/>
        <v>35613.730000000003</v>
      </c>
      <c r="I160" s="753">
        <v>35613.730000000003</v>
      </c>
      <c r="J160" s="753">
        <v>7745.2399999999998</v>
      </c>
      <c r="K160" s="753">
        <f>J160/F160*100</f>
        <v>21.747904530078706</v>
      </c>
      <c r="L160" s="763"/>
    </row>
    <row r="161" ht="25.5" customHeight="1">
      <c r="A161" s="750"/>
      <c r="B161" s="766" t="s">
        <v>1262</v>
      </c>
      <c r="C161" s="756"/>
      <c r="D161" s="753">
        <v>0</v>
      </c>
      <c r="E161" s="753">
        <v>0</v>
      </c>
      <c r="F161" s="753">
        <v>0</v>
      </c>
      <c r="G161" s="753">
        <v>0</v>
      </c>
      <c r="H161" s="753">
        <f t="shared" si="15"/>
        <v>0</v>
      </c>
      <c r="I161" s="753">
        <v>0</v>
      </c>
      <c r="J161" s="753">
        <v>0</v>
      </c>
      <c r="K161" s="753">
        <v>0</v>
      </c>
      <c r="L161" s="763"/>
    </row>
    <row r="162" s="732" customFormat="1" ht="97" customHeight="1">
      <c r="A162" s="750" t="s">
        <v>461</v>
      </c>
      <c r="B162" s="373" t="s">
        <v>1290</v>
      </c>
      <c r="C162" s="755" t="s">
        <v>1291</v>
      </c>
      <c r="D162" s="752">
        <f>D163+D167</f>
        <v>14171</v>
      </c>
      <c r="E162" s="752">
        <v>0</v>
      </c>
      <c r="F162" s="752">
        <f>F163+F167</f>
        <v>14171</v>
      </c>
      <c r="G162" s="752">
        <f>G163+G167</f>
        <v>14171</v>
      </c>
      <c r="H162" s="752">
        <f t="shared" si="15"/>
        <v>14171</v>
      </c>
      <c r="I162" s="752">
        <f>I163+I167</f>
        <v>14171</v>
      </c>
      <c r="J162" s="752">
        <f>J163+J167</f>
        <v>1939.5899999999999</v>
      </c>
      <c r="K162" s="752">
        <f t="shared" ref="K162:K225" si="23">J162/F162*100</f>
        <v>13.687036906358054</v>
      </c>
      <c r="L162" s="752"/>
      <c r="M162" s="733"/>
    </row>
    <row r="163" ht="28.5" customHeight="1">
      <c r="A163" s="750"/>
      <c r="B163" s="363" t="s">
        <v>1258</v>
      </c>
      <c r="C163" s="756"/>
      <c r="D163" s="753">
        <f>D164+D165+D166</f>
        <v>14171</v>
      </c>
      <c r="E163" s="753">
        <v>0</v>
      </c>
      <c r="F163" s="753">
        <f>F164+F165+F166</f>
        <v>14171</v>
      </c>
      <c r="G163" s="753">
        <f>G164+G165+G166</f>
        <v>14171</v>
      </c>
      <c r="H163" s="753">
        <f t="shared" si="15"/>
        <v>14171</v>
      </c>
      <c r="I163" s="753">
        <f>I164+I165+I166</f>
        <v>14171</v>
      </c>
      <c r="J163" s="753">
        <f>J164+J165+J166</f>
        <v>1939.5899999999999</v>
      </c>
      <c r="K163" s="753">
        <f t="shared" si="23"/>
        <v>13.687036906358054</v>
      </c>
      <c r="L163" s="753"/>
    </row>
    <row r="164" ht="28.5" customHeight="1">
      <c r="A164" s="750"/>
      <c r="B164" s="363" t="s">
        <v>1259</v>
      </c>
      <c r="C164" s="756"/>
      <c r="D164" s="753">
        <v>0</v>
      </c>
      <c r="E164" s="753">
        <v>0</v>
      </c>
      <c r="F164" s="753">
        <v>0</v>
      </c>
      <c r="G164" s="753">
        <v>0</v>
      </c>
      <c r="H164" s="753">
        <f t="shared" si="15"/>
        <v>0</v>
      </c>
      <c r="I164" s="753">
        <v>0</v>
      </c>
      <c r="J164" s="753">
        <v>0</v>
      </c>
      <c r="K164" s="753">
        <v>0</v>
      </c>
      <c r="L164" s="753"/>
    </row>
    <row r="165" ht="28.5" customHeight="1">
      <c r="A165" s="750"/>
      <c r="B165" s="363" t="s">
        <v>1260</v>
      </c>
      <c r="C165" s="756"/>
      <c r="D165" s="753">
        <v>0</v>
      </c>
      <c r="E165" s="753">
        <v>0</v>
      </c>
      <c r="F165" s="753">
        <v>0</v>
      </c>
      <c r="G165" s="753">
        <v>0</v>
      </c>
      <c r="H165" s="753">
        <f t="shared" si="15"/>
        <v>0</v>
      </c>
      <c r="I165" s="753">
        <v>0</v>
      </c>
      <c r="J165" s="753">
        <v>0</v>
      </c>
      <c r="K165" s="753">
        <v>0</v>
      </c>
      <c r="L165" s="753"/>
    </row>
    <row r="166" ht="28.5" customHeight="1">
      <c r="A166" s="750"/>
      <c r="B166" s="363" t="s">
        <v>1261</v>
      </c>
      <c r="C166" s="756"/>
      <c r="D166" s="753">
        <v>14171</v>
      </c>
      <c r="E166" s="753">
        <v>0</v>
      </c>
      <c r="F166" s="753">
        <v>14171</v>
      </c>
      <c r="G166" s="753">
        <v>14171</v>
      </c>
      <c r="H166" s="753">
        <f t="shared" si="15"/>
        <v>14171</v>
      </c>
      <c r="I166" s="753">
        <v>14171</v>
      </c>
      <c r="J166" s="753">
        <v>1939.5899999999999</v>
      </c>
      <c r="K166" s="753">
        <f t="shared" si="23"/>
        <v>13.687036906358054</v>
      </c>
      <c r="L166" s="753"/>
    </row>
    <row r="167" ht="28.5" customHeight="1">
      <c r="A167" s="746"/>
      <c r="B167" s="375" t="s">
        <v>1262</v>
      </c>
      <c r="C167" s="767"/>
      <c r="D167" s="768">
        <v>0</v>
      </c>
      <c r="E167" s="768">
        <v>0</v>
      </c>
      <c r="F167" s="768">
        <v>0</v>
      </c>
      <c r="G167" s="768">
        <v>0</v>
      </c>
      <c r="H167" s="768">
        <f t="shared" si="15"/>
        <v>0</v>
      </c>
      <c r="I167" s="768">
        <v>0</v>
      </c>
      <c r="J167" s="768">
        <v>0</v>
      </c>
      <c r="K167" s="768">
        <v>0</v>
      </c>
      <c r="L167" s="768"/>
    </row>
    <row r="168">
      <c r="A168" s="769" t="s">
        <v>1292</v>
      </c>
      <c r="B168" s="769"/>
      <c r="C168" s="769"/>
      <c r="D168" s="769"/>
      <c r="E168" s="769"/>
      <c r="F168" s="769"/>
      <c r="G168" s="769"/>
      <c r="H168" s="769"/>
      <c r="I168" s="769"/>
      <c r="J168" s="769"/>
      <c r="K168" s="769"/>
      <c r="L168" s="769"/>
    </row>
    <row r="169" ht="105" customHeight="1">
      <c r="A169" s="770" t="s">
        <v>1293</v>
      </c>
      <c r="B169" s="771" t="s">
        <v>1294</v>
      </c>
      <c r="C169" s="772" t="s">
        <v>1295</v>
      </c>
      <c r="D169" s="772">
        <f>D170+D174</f>
        <v>2941.98</v>
      </c>
      <c r="E169" s="772">
        <v>0</v>
      </c>
      <c r="F169" s="772">
        <f>F170+F174</f>
        <v>2941.98</v>
      </c>
      <c r="G169" s="772">
        <f>G170+G174</f>
        <v>2941.98</v>
      </c>
      <c r="H169" s="772">
        <f t="shared" si="15"/>
        <v>2941.98</v>
      </c>
      <c r="I169" s="772">
        <f>I170+I174</f>
        <v>2941.98</v>
      </c>
      <c r="J169" s="772">
        <f>J170+J174</f>
        <v>0</v>
      </c>
      <c r="K169" s="772">
        <f t="shared" si="23"/>
        <v>0</v>
      </c>
      <c r="L169" s="772"/>
    </row>
    <row r="170" ht="18.75" customHeight="1">
      <c r="A170" s="770"/>
      <c r="B170" s="760" t="s">
        <v>1258</v>
      </c>
      <c r="C170" s="752"/>
      <c r="D170" s="752">
        <f>D171+D172+D173</f>
        <v>2560.3800000000001</v>
      </c>
      <c r="E170" s="752">
        <v>0</v>
      </c>
      <c r="F170" s="752">
        <f>F171+F172+F173</f>
        <v>2560.3800000000001</v>
      </c>
      <c r="G170" s="752">
        <f>G171+G172+G173</f>
        <v>2560.3800000000001</v>
      </c>
      <c r="H170" s="752">
        <f t="shared" si="15"/>
        <v>2560.3800000000001</v>
      </c>
      <c r="I170" s="752">
        <f>I171+I172+I173</f>
        <v>2560.3800000000001</v>
      </c>
      <c r="J170" s="752">
        <f>J171+J172+J173</f>
        <v>0</v>
      </c>
      <c r="K170" s="752">
        <f t="shared" si="23"/>
        <v>0</v>
      </c>
      <c r="L170" s="752"/>
    </row>
    <row r="171" ht="36.75" customHeight="1">
      <c r="A171" s="770"/>
      <c r="B171" s="760" t="s">
        <v>1259</v>
      </c>
      <c r="C171" s="752"/>
      <c r="D171" s="752">
        <f t="shared" ref="D171:D174" si="24">D177+D183</f>
        <v>0</v>
      </c>
      <c r="E171" s="752">
        <v>0</v>
      </c>
      <c r="F171" s="752">
        <f t="shared" ref="F171:F174" si="25">F177+F183</f>
        <v>0</v>
      </c>
      <c r="G171" s="752">
        <f t="shared" ref="G171:G174" si="26">G177+G183</f>
        <v>0</v>
      </c>
      <c r="H171" s="752">
        <f t="shared" si="15"/>
        <v>0</v>
      </c>
      <c r="I171" s="752">
        <f t="shared" ref="I171:I174" si="27">I177+I183</f>
        <v>0</v>
      </c>
      <c r="J171" s="752">
        <f t="shared" ref="J171:J174" si="28">J177+J183</f>
        <v>0</v>
      </c>
      <c r="K171" s="752">
        <v>0</v>
      </c>
      <c r="L171" s="752"/>
    </row>
    <row r="172" ht="30.75" customHeight="1">
      <c r="A172" s="770"/>
      <c r="B172" s="760" t="s">
        <v>1260</v>
      </c>
      <c r="C172" s="752"/>
      <c r="D172" s="752">
        <f t="shared" si="24"/>
        <v>667.5</v>
      </c>
      <c r="E172" s="752">
        <v>0</v>
      </c>
      <c r="F172" s="752">
        <f t="shared" si="25"/>
        <v>667.5</v>
      </c>
      <c r="G172" s="752">
        <f t="shared" si="26"/>
        <v>667.5</v>
      </c>
      <c r="H172" s="752">
        <f t="shared" si="15"/>
        <v>667.5</v>
      </c>
      <c r="I172" s="752">
        <f t="shared" si="27"/>
        <v>667.5</v>
      </c>
      <c r="J172" s="752">
        <f t="shared" si="28"/>
        <v>0</v>
      </c>
      <c r="K172" s="752">
        <f t="shared" si="23"/>
        <v>0</v>
      </c>
      <c r="L172" s="752"/>
    </row>
    <row r="173" ht="21.75" customHeight="1">
      <c r="A173" s="770"/>
      <c r="B173" s="760" t="s">
        <v>1261</v>
      </c>
      <c r="C173" s="752"/>
      <c r="D173" s="752">
        <f t="shared" si="24"/>
        <v>1892.8800000000001</v>
      </c>
      <c r="E173" s="752">
        <v>0</v>
      </c>
      <c r="F173" s="752">
        <f t="shared" si="25"/>
        <v>1892.8800000000001</v>
      </c>
      <c r="G173" s="752">
        <f t="shared" si="26"/>
        <v>1892.8800000000001</v>
      </c>
      <c r="H173" s="752">
        <f t="shared" si="15"/>
        <v>1892.8800000000001</v>
      </c>
      <c r="I173" s="752">
        <f t="shared" si="27"/>
        <v>1892.8800000000001</v>
      </c>
      <c r="J173" s="752">
        <f t="shared" si="28"/>
        <v>0</v>
      </c>
      <c r="K173" s="752">
        <f t="shared" si="23"/>
        <v>0</v>
      </c>
      <c r="L173" s="752"/>
    </row>
    <row r="174" ht="25.5" customHeight="1">
      <c r="A174" s="773"/>
      <c r="B174" s="760" t="s">
        <v>1262</v>
      </c>
      <c r="C174" s="752"/>
      <c r="D174" s="752">
        <f t="shared" si="24"/>
        <v>381.60000000000002</v>
      </c>
      <c r="E174" s="752">
        <v>0</v>
      </c>
      <c r="F174" s="752">
        <f t="shared" si="25"/>
        <v>381.60000000000002</v>
      </c>
      <c r="G174" s="752">
        <f t="shared" si="26"/>
        <v>381.60000000000002</v>
      </c>
      <c r="H174" s="752">
        <f t="shared" si="15"/>
        <v>381.60000000000002</v>
      </c>
      <c r="I174" s="752">
        <f t="shared" si="27"/>
        <v>381.60000000000002</v>
      </c>
      <c r="J174" s="752">
        <f t="shared" si="28"/>
        <v>0</v>
      </c>
      <c r="K174" s="752">
        <f t="shared" si="23"/>
        <v>0</v>
      </c>
      <c r="L174" s="752"/>
    </row>
    <row r="175" s="732" customFormat="1" ht="55" customHeight="1">
      <c r="A175" s="746" t="s">
        <v>466</v>
      </c>
      <c r="B175" s="760" t="s">
        <v>1296</v>
      </c>
      <c r="C175" s="755" t="s">
        <v>1297</v>
      </c>
      <c r="D175" s="752">
        <f>D176+D180</f>
        <v>2274.48</v>
      </c>
      <c r="E175" s="752">
        <v>0</v>
      </c>
      <c r="F175" s="752">
        <f>F176+F180</f>
        <v>2274.48</v>
      </c>
      <c r="G175" s="752">
        <f>G176+G180</f>
        <v>2274.48</v>
      </c>
      <c r="H175" s="752">
        <f t="shared" si="15"/>
        <v>2274.48</v>
      </c>
      <c r="I175" s="752">
        <f>I176+I180</f>
        <v>2274.48</v>
      </c>
      <c r="J175" s="752">
        <f>J176+J180</f>
        <v>0</v>
      </c>
      <c r="K175" s="752">
        <f t="shared" si="23"/>
        <v>0</v>
      </c>
      <c r="L175" s="762"/>
      <c r="M175" s="733"/>
    </row>
    <row r="176" ht="30.75" customHeight="1">
      <c r="A176" s="770"/>
      <c r="B176" s="761" t="s">
        <v>1258</v>
      </c>
      <c r="C176" s="756"/>
      <c r="D176" s="753">
        <f>D177+D178+D179</f>
        <v>1892.8800000000001</v>
      </c>
      <c r="E176" s="753">
        <v>0</v>
      </c>
      <c r="F176" s="753">
        <f>F177+F178+F179</f>
        <v>1892.8800000000001</v>
      </c>
      <c r="G176" s="753">
        <f>G177+G178+G179</f>
        <v>1892.8800000000001</v>
      </c>
      <c r="H176" s="753">
        <f t="shared" ref="H176:H239" si="29">E176+F176</f>
        <v>1892.8800000000001</v>
      </c>
      <c r="I176" s="753">
        <f>I177+I178+I179</f>
        <v>1892.8800000000001</v>
      </c>
      <c r="J176" s="753">
        <f>J177+J178+J179</f>
        <v>0</v>
      </c>
      <c r="K176" s="753">
        <f t="shared" si="23"/>
        <v>0</v>
      </c>
      <c r="L176" s="763"/>
    </row>
    <row r="177" ht="30.75" customHeight="1">
      <c r="A177" s="770"/>
      <c r="B177" s="761" t="s">
        <v>1259</v>
      </c>
      <c r="C177" s="756"/>
      <c r="D177" s="753">
        <v>0</v>
      </c>
      <c r="E177" s="753">
        <v>0</v>
      </c>
      <c r="F177" s="753">
        <v>0</v>
      </c>
      <c r="G177" s="753">
        <v>0</v>
      </c>
      <c r="H177" s="753">
        <f t="shared" si="29"/>
        <v>0</v>
      </c>
      <c r="I177" s="753">
        <v>0</v>
      </c>
      <c r="J177" s="753">
        <v>0</v>
      </c>
      <c r="K177" s="753">
        <v>0</v>
      </c>
      <c r="L177" s="763"/>
    </row>
    <row r="178" ht="30.75" customHeight="1">
      <c r="A178" s="770"/>
      <c r="B178" s="761" t="s">
        <v>1260</v>
      </c>
      <c r="C178" s="756"/>
      <c r="D178" s="753">
        <v>0</v>
      </c>
      <c r="E178" s="753">
        <v>0</v>
      </c>
      <c r="F178" s="753">
        <v>0</v>
      </c>
      <c r="G178" s="753">
        <v>0</v>
      </c>
      <c r="H178" s="753">
        <f t="shared" si="29"/>
        <v>0</v>
      </c>
      <c r="I178" s="753">
        <v>0</v>
      </c>
      <c r="J178" s="753">
        <v>0</v>
      </c>
      <c r="K178" s="753">
        <v>0</v>
      </c>
      <c r="L178" s="763"/>
    </row>
    <row r="179" ht="30.75" customHeight="1">
      <c r="A179" s="770"/>
      <c r="B179" s="764" t="s">
        <v>1261</v>
      </c>
      <c r="C179" s="756"/>
      <c r="D179" s="753">
        <v>1892.8800000000001</v>
      </c>
      <c r="E179" s="753">
        <v>0</v>
      </c>
      <c r="F179" s="753">
        <v>1892.8800000000001</v>
      </c>
      <c r="G179" s="753">
        <v>1892.8800000000001</v>
      </c>
      <c r="H179" s="753">
        <f t="shared" si="29"/>
        <v>1892.8800000000001</v>
      </c>
      <c r="I179" s="753">
        <v>1892.8800000000001</v>
      </c>
      <c r="J179" s="753">
        <v>0</v>
      </c>
      <c r="K179" s="753">
        <f t="shared" si="23"/>
        <v>0</v>
      </c>
      <c r="L179" s="763"/>
    </row>
    <row r="180" ht="30.75" customHeight="1">
      <c r="A180" s="773"/>
      <c r="B180" s="764" t="s">
        <v>1262</v>
      </c>
      <c r="C180" s="756"/>
      <c r="D180" s="753">
        <v>381.60000000000002</v>
      </c>
      <c r="E180" s="753">
        <v>0</v>
      </c>
      <c r="F180" s="753">
        <v>381.60000000000002</v>
      </c>
      <c r="G180" s="753">
        <v>381.60000000000002</v>
      </c>
      <c r="H180" s="753">
        <f t="shared" si="29"/>
        <v>381.60000000000002</v>
      </c>
      <c r="I180" s="753">
        <v>381.60000000000002</v>
      </c>
      <c r="J180" s="753">
        <v>0</v>
      </c>
      <c r="K180" s="753">
        <f t="shared" si="23"/>
        <v>0</v>
      </c>
      <c r="L180" s="763"/>
    </row>
    <row r="181" s="732" customFormat="1" ht="82" customHeight="1">
      <c r="A181" s="746" t="s">
        <v>471</v>
      </c>
      <c r="B181" s="760" t="s">
        <v>1298</v>
      </c>
      <c r="C181" s="755" t="s">
        <v>1299</v>
      </c>
      <c r="D181" s="752">
        <f>D182+D186</f>
        <v>667.5</v>
      </c>
      <c r="E181" s="752">
        <v>0</v>
      </c>
      <c r="F181" s="752">
        <f>F182+F186</f>
        <v>667.5</v>
      </c>
      <c r="G181" s="752">
        <f>G182+G186</f>
        <v>667.5</v>
      </c>
      <c r="H181" s="752">
        <f t="shared" si="29"/>
        <v>667.5</v>
      </c>
      <c r="I181" s="752">
        <f>I182+I186</f>
        <v>667.5</v>
      </c>
      <c r="J181" s="752">
        <f>J182+J186</f>
        <v>0</v>
      </c>
      <c r="K181" s="751">
        <f t="shared" si="23"/>
        <v>0</v>
      </c>
      <c r="L181" s="752"/>
      <c r="M181" s="733"/>
    </row>
    <row r="182" ht="32.25" customHeight="1">
      <c r="A182" s="770"/>
      <c r="B182" s="761" t="s">
        <v>1258</v>
      </c>
      <c r="C182" s="756"/>
      <c r="D182" s="753">
        <f>D183+D184+D185</f>
        <v>667.5</v>
      </c>
      <c r="E182" s="753">
        <v>0</v>
      </c>
      <c r="F182" s="753">
        <f>F183+F184+F185</f>
        <v>667.5</v>
      </c>
      <c r="G182" s="753">
        <f>G183+G184+G185</f>
        <v>667.5</v>
      </c>
      <c r="H182" s="753">
        <f t="shared" si="29"/>
        <v>667.5</v>
      </c>
      <c r="I182" s="753">
        <f>I183+I184+I185</f>
        <v>667.5</v>
      </c>
      <c r="J182" s="753">
        <f>J183+J184+J185</f>
        <v>0</v>
      </c>
      <c r="K182" s="774">
        <f t="shared" si="23"/>
        <v>0</v>
      </c>
      <c r="L182" s="753"/>
    </row>
    <row r="183" ht="32.25" customHeight="1">
      <c r="A183" s="770"/>
      <c r="B183" s="761" t="s">
        <v>1259</v>
      </c>
      <c r="C183" s="756"/>
      <c r="D183" s="753">
        <v>0</v>
      </c>
      <c r="E183" s="753">
        <v>0</v>
      </c>
      <c r="F183" s="753">
        <v>0</v>
      </c>
      <c r="G183" s="753">
        <v>0</v>
      </c>
      <c r="H183" s="753">
        <f t="shared" si="29"/>
        <v>0</v>
      </c>
      <c r="I183" s="753">
        <v>0</v>
      </c>
      <c r="J183" s="753">
        <v>0</v>
      </c>
      <c r="K183" s="774">
        <v>0</v>
      </c>
      <c r="L183" s="753"/>
    </row>
    <row r="184" ht="32.25" customHeight="1">
      <c r="A184" s="770"/>
      <c r="B184" s="761" t="s">
        <v>1260</v>
      </c>
      <c r="C184" s="756"/>
      <c r="D184" s="753">
        <v>667.5</v>
      </c>
      <c r="E184" s="753">
        <v>0</v>
      </c>
      <c r="F184" s="753">
        <v>667.5</v>
      </c>
      <c r="G184" s="753">
        <v>667.5</v>
      </c>
      <c r="H184" s="753">
        <f t="shared" si="29"/>
        <v>667.5</v>
      </c>
      <c r="I184" s="753">
        <v>667.5</v>
      </c>
      <c r="J184" s="753">
        <v>0</v>
      </c>
      <c r="K184" s="774">
        <f t="shared" si="23"/>
        <v>0</v>
      </c>
      <c r="L184" s="753"/>
    </row>
    <row r="185" ht="32.25" customHeight="1">
      <c r="A185" s="770"/>
      <c r="B185" s="761" t="s">
        <v>1261</v>
      </c>
      <c r="C185" s="756"/>
      <c r="D185" s="753">
        <v>0</v>
      </c>
      <c r="E185" s="753">
        <v>0</v>
      </c>
      <c r="F185" s="753">
        <v>0</v>
      </c>
      <c r="G185" s="753">
        <v>0</v>
      </c>
      <c r="H185" s="753">
        <f t="shared" si="29"/>
        <v>0</v>
      </c>
      <c r="I185" s="753">
        <v>0</v>
      </c>
      <c r="J185" s="753">
        <v>0</v>
      </c>
      <c r="K185" s="774">
        <v>0</v>
      </c>
      <c r="L185" s="753"/>
    </row>
    <row r="186" ht="32.25" customHeight="1">
      <c r="A186" s="770"/>
      <c r="B186" s="775" t="s">
        <v>1262</v>
      </c>
      <c r="C186" s="767"/>
      <c r="D186" s="768">
        <v>0</v>
      </c>
      <c r="E186" s="768">
        <v>0</v>
      </c>
      <c r="F186" s="768">
        <v>0</v>
      </c>
      <c r="G186" s="768">
        <v>0</v>
      </c>
      <c r="H186" s="768">
        <f t="shared" si="29"/>
        <v>0</v>
      </c>
      <c r="I186" s="768">
        <v>0</v>
      </c>
      <c r="J186" s="768">
        <v>0</v>
      </c>
      <c r="K186" s="776">
        <v>0</v>
      </c>
      <c r="L186" s="768"/>
    </row>
    <row r="187" ht="32.25" customHeight="1">
      <c r="A187" s="769" t="s">
        <v>101</v>
      </c>
      <c r="B187" s="769"/>
      <c r="C187" s="769"/>
      <c r="D187" s="769"/>
      <c r="E187" s="769"/>
      <c r="F187" s="769"/>
      <c r="G187" s="769"/>
      <c r="H187" s="769"/>
      <c r="I187" s="769"/>
      <c r="J187" s="769"/>
      <c r="K187" s="769"/>
      <c r="L187" s="769"/>
    </row>
    <row r="188" ht="65" customHeight="1">
      <c r="A188" s="770" t="s">
        <v>1300</v>
      </c>
      <c r="B188" s="777" t="s">
        <v>1301</v>
      </c>
      <c r="C188" s="772" t="s">
        <v>1302</v>
      </c>
      <c r="D188" s="778">
        <f>D189+D193</f>
        <v>10441.799999999999</v>
      </c>
      <c r="E188" s="778">
        <v>0</v>
      </c>
      <c r="F188" s="778">
        <f>F189+F193</f>
        <v>10441.799999999999</v>
      </c>
      <c r="G188" s="778">
        <f>G189+G193</f>
        <v>10441.799999999999</v>
      </c>
      <c r="H188" s="778">
        <f t="shared" si="29"/>
        <v>10441.799999999999</v>
      </c>
      <c r="I188" s="778">
        <f>I189+I193</f>
        <v>10441.799999999999</v>
      </c>
      <c r="J188" s="778">
        <f>J189+J193</f>
        <v>2163.3400000000001</v>
      </c>
      <c r="K188" s="778">
        <f t="shared" si="23"/>
        <v>20.718075427608269</v>
      </c>
      <c r="L188" s="779"/>
    </row>
    <row r="189" ht="28.5" customHeight="1">
      <c r="A189" s="770"/>
      <c r="B189" s="373" t="s">
        <v>1258</v>
      </c>
      <c r="C189" s="752"/>
      <c r="D189" s="753">
        <f>D190+D191+D192</f>
        <v>10441.799999999999</v>
      </c>
      <c r="E189" s="753">
        <v>0</v>
      </c>
      <c r="F189" s="753">
        <f>F190+F191+F192</f>
        <v>10441.799999999999</v>
      </c>
      <c r="G189" s="753">
        <f>G190+G191+G192</f>
        <v>10441.799999999999</v>
      </c>
      <c r="H189" s="753">
        <f t="shared" si="29"/>
        <v>10441.799999999999</v>
      </c>
      <c r="I189" s="753">
        <f>I190+I191+I192</f>
        <v>10441.799999999999</v>
      </c>
      <c r="J189" s="753">
        <f>J190+J191+J192</f>
        <v>2163.3400000000001</v>
      </c>
      <c r="K189" s="753">
        <f t="shared" si="23"/>
        <v>20.718075427608269</v>
      </c>
      <c r="L189" s="763"/>
    </row>
    <row r="190" ht="39.75" customHeight="1">
      <c r="A190" s="770"/>
      <c r="B190" s="373" t="s">
        <v>1259</v>
      </c>
      <c r="C190" s="752"/>
      <c r="D190" s="753">
        <f t="shared" ref="D190:D193" si="30">D196</f>
        <v>0</v>
      </c>
      <c r="E190" s="753">
        <v>0</v>
      </c>
      <c r="F190" s="753">
        <f t="shared" ref="F190:F193" si="31">F196</f>
        <v>0</v>
      </c>
      <c r="G190" s="753">
        <f t="shared" ref="G190:G193" si="32">G196</f>
        <v>0</v>
      </c>
      <c r="H190" s="753">
        <f t="shared" si="29"/>
        <v>0</v>
      </c>
      <c r="I190" s="753">
        <f t="shared" ref="I190:I193" si="33">I196</f>
        <v>0</v>
      </c>
      <c r="J190" s="753">
        <f t="shared" ref="J190:J193" si="34">J196</f>
        <v>0</v>
      </c>
      <c r="K190" s="753">
        <v>0</v>
      </c>
      <c r="L190" s="763"/>
    </row>
    <row r="191" ht="35" customHeight="1">
      <c r="A191" s="770"/>
      <c r="B191" s="373" t="s">
        <v>1260</v>
      </c>
      <c r="C191" s="752"/>
      <c r="D191" s="753">
        <f t="shared" si="30"/>
        <v>0</v>
      </c>
      <c r="E191" s="753">
        <v>0</v>
      </c>
      <c r="F191" s="753">
        <f t="shared" si="31"/>
        <v>0</v>
      </c>
      <c r="G191" s="753">
        <f t="shared" si="32"/>
        <v>0</v>
      </c>
      <c r="H191" s="753">
        <f t="shared" si="29"/>
        <v>0</v>
      </c>
      <c r="I191" s="753">
        <f t="shared" si="33"/>
        <v>0</v>
      </c>
      <c r="J191" s="753">
        <f t="shared" si="34"/>
        <v>0</v>
      </c>
      <c r="K191" s="753">
        <v>0</v>
      </c>
      <c r="L191" s="763"/>
    </row>
    <row r="192" ht="23.25" customHeight="1">
      <c r="A192" s="770"/>
      <c r="B192" s="780" t="s">
        <v>1261</v>
      </c>
      <c r="C192" s="752"/>
      <c r="D192" s="753">
        <f t="shared" si="30"/>
        <v>10441.799999999999</v>
      </c>
      <c r="E192" s="753">
        <v>0</v>
      </c>
      <c r="F192" s="753">
        <f t="shared" si="31"/>
        <v>10441.799999999999</v>
      </c>
      <c r="G192" s="753">
        <f t="shared" si="32"/>
        <v>10441.799999999999</v>
      </c>
      <c r="H192" s="753">
        <f t="shared" si="29"/>
        <v>10441.799999999999</v>
      </c>
      <c r="I192" s="753">
        <f t="shared" si="33"/>
        <v>10441.799999999999</v>
      </c>
      <c r="J192" s="753">
        <f t="shared" si="34"/>
        <v>2163.3400000000001</v>
      </c>
      <c r="K192" s="753">
        <f t="shared" si="23"/>
        <v>20.718075427608269</v>
      </c>
      <c r="L192" s="763"/>
    </row>
    <row r="193" ht="28.5" customHeight="1">
      <c r="A193" s="773"/>
      <c r="B193" s="780" t="s">
        <v>1262</v>
      </c>
      <c r="C193" s="752"/>
      <c r="D193" s="753">
        <f t="shared" si="30"/>
        <v>0</v>
      </c>
      <c r="E193" s="753">
        <v>0</v>
      </c>
      <c r="F193" s="753">
        <f t="shared" si="31"/>
        <v>0</v>
      </c>
      <c r="G193" s="753">
        <f t="shared" si="32"/>
        <v>0</v>
      </c>
      <c r="H193" s="753">
        <f t="shared" si="29"/>
        <v>0</v>
      </c>
      <c r="I193" s="753">
        <f t="shared" si="33"/>
        <v>0</v>
      </c>
      <c r="J193" s="753">
        <f t="shared" si="34"/>
        <v>0</v>
      </c>
      <c r="K193" s="753">
        <v>0</v>
      </c>
      <c r="L193" s="763"/>
    </row>
    <row r="194" s="732" customFormat="1" ht="116" customHeight="1">
      <c r="A194" s="746" t="s">
        <v>476</v>
      </c>
      <c r="B194" s="373" t="s">
        <v>1303</v>
      </c>
      <c r="C194" s="755" t="s">
        <v>1304</v>
      </c>
      <c r="D194" s="752">
        <f>D195+D199</f>
        <v>10441.799999999999</v>
      </c>
      <c r="E194" s="752">
        <v>0</v>
      </c>
      <c r="F194" s="752">
        <f>F195+F199</f>
        <v>10441.799999999999</v>
      </c>
      <c r="G194" s="752">
        <f>G195+G199</f>
        <v>10441.799999999999</v>
      </c>
      <c r="H194" s="752">
        <f t="shared" si="29"/>
        <v>10441.799999999999</v>
      </c>
      <c r="I194" s="752">
        <f>I195+I199</f>
        <v>10441.799999999999</v>
      </c>
      <c r="J194" s="752">
        <f>J195+J199</f>
        <v>2163.3400000000001</v>
      </c>
      <c r="K194" s="752">
        <f t="shared" si="23"/>
        <v>20.718075427608269</v>
      </c>
      <c r="L194" s="781"/>
      <c r="M194" s="733"/>
    </row>
    <row r="195" ht="27" customHeight="1">
      <c r="A195" s="770"/>
      <c r="B195" s="754" t="s">
        <v>1258</v>
      </c>
      <c r="C195" s="756"/>
      <c r="D195" s="782">
        <f>D196+D197+D198</f>
        <v>10441.799999999999</v>
      </c>
      <c r="E195" s="753">
        <v>0</v>
      </c>
      <c r="F195" s="782">
        <f>F196+F197+F198</f>
        <v>10441.799999999999</v>
      </c>
      <c r="G195" s="782">
        <f>G196+G197+G198</f>
        <v>10441.799999999999</v>
      </c>
      <c r="H195" s="753">
        <f t="shared" si="29"/>
        <v>10441.799999999999</v>
      </c>
      <c r="I195" s="782">
        <f>I196+I197+I198</f>
        <v>10441.799999999999</v>
      </c>
      <c r="J195" s="782">
        <f>J196+J197+J198</f>
        <v>2163.3400000000001</v>
      </c>
      <c r="K195" s="753">
        <f t="shared" si="23"/>
        <v>20.718075427608269</v>
      </c>
      <c r="L195" s="782"/>
    </row>
    <row r="196" ht="33" customHeight="1">
      <c r="A196" s="770"/>
      <c r="B196" s="754" t="s">
        <v>1259</v>
      </c>
      <c r="C196" s="756"/>
      <c r="D196" s="753">
        <v>0</v>
      </c>
      <c r="E196" s="753">
        <v>0</v>
      </c>
      <c r="F196" s="753">
        <v>0</v>
      </c>
      <c r="G196" s="753">
        <v>0</v>
      </c>
      <c r="H196" s="753">
        <f t="shared" si="29"/>
        <v>0</v>
      </c>
      <c r="I196" s="753">
        <v>0</v>
      </c>
      <c r="J196" s="753">
        <v>0</v>
      </c>
      <c r="K196" s="753">
        <v>0</v>
      </c>
      <c r="L196" s="782"/>
    </row>
    <row r="197" ht="33" customHeight="1">
      <c r="A197" s="770"/>
      <c r="B197" s="754" t="s">
        <v>1260</v>
      </c>
      <c r="C197" s="756"/>
      <c r="D197" s="753">
        <v>0</v>
      </c>
      <c r="E197" s="753">
        <v>0</v>
      </c>
      <c r="F197" s="753">
        <v>0</v>
      </c>
      <c r="G197" s="753">
        <v>0</v>
      </c>
      <c r="H197" s="753">
        <f t="shared" si="29"/>
        <v>0</v>
      </c>
      <c r="I197" s="753">
        <v>0</v>
      </c>
      <c r="J197" s="753">
        <v>0</v>
      </c>
      <c r="K197" s="753">
        <v>0</v>
      </c>
      <c r="L197" s="782"/>
    </row>
    <row r="198" ht="27" customHeight="1">
      <c r="A198" s="770"/>
      <c r="B198" s="754" t="s">
        <v>1261</v>
      </c>
      <c r="C198" s="756"/>
      <c r="D198" s="782">
        <v>10441.799999999999</v>
      </c>
      <c r="E198" s="753">
        <v>0</v>
      </c>
      <c r="F198" s="782">
        <v>10441.799999999999</v>
      </c>
      <c r="G198" s="782">
        <v>10441.799999999999</v>
      </c>
      <c r="H198" s="753">
        <f t="shared" si="29"/>
        <v>10441.799999999999</v>
      </c>
      <c r="I198" s="782">
        <v>10441.799999999999</v>
      </c>
      <c r="J198" s="782">
        <v>2163.3400000000001</v>
      </c>
      <c r="K198" s="753">
        <f t="shared" si="23"/>
        <v>20.718075427608269</v>
      </c>
      <c r="L198" s="782"/>
    </row>
    <row r="199">
      <c r="A199" s="770"/>
      <c r="B199" s="379" t="s">
        <v>1262</v>
      </c>
      <c r="C199" s="767"/>
      <c r="D199" s="783">
        <v>0</v>
      </c>
      <c r="E199" s="768">
        <v>0</v>
      </c>
      <c r="F199" s="783">
        <v>0</v>
      </c>
      <c r="G199" s="783">
        <v>0</v>
      </c>
      <c r="H199" s="768">
        <f t="shared" si="29"/>
        <v>0</v>
      </c>
      <c r="I199" s="783">
        <v>0</v>
      </c>
      <c r="J199" s="783">
        <v>0</v>
      </c>
      <c r="K199" s="768">
        <v>0</v>
      </c>
      <c r="L199" s="783"/>
    </row>
    <row r="200" s="0" customFormat="1">
      <c r="A200" s="769" t="s">
        <v>1305</v>
      </c>
      <c r="B200" s="769"/>
      <c r="C200" s="769"/>
      <c r="D200" s="769"/>
      <c r="E200" s="769"/>
      <c r="F200" s="769"/>
      <c r="G200" s="769"/>
      <c r="H200" s="769"/>
      <c r="I200" s="769"/>
      <c r="J200" s="769"/>
      <c r="K200" s="769"/>
      <c r="L200" s="769"/>
      <c r="M200" s="713"/>
    </row>
    <row r="201" s="732" customFormat="1" ht="89" customHeight="1">
      <c r="A201" s="770" t="s">
        <v>1306</v>
      </c>
      <c r="B201" s="777" t="s">
        <v>1307</v>
      </c>
      <c r="C201" s="784" t="s">
        <v>1308</v>
      </c>
      <c r="D201" s="772">
        <f>D202+D206</f>
        <v>67703.199999999997</v>
      </c>
      <c r="E201" s="772">
        <v>0</v>
      </c>
      <c r="F201" s="772">
        <f>F202+F206</f>
        <v>67732.940000000002</v>
      </c>
      <c r="G201" s="772">
        <f>G202+G206</f>
        <v>67732.940000000002</v>
      </c>
      <c r="H201" s="772">
        <f t="shared" si="29"/>
        <v>67732.940000000002</v>
      </c>
      <c r="I201" s="772">
        <f>I202+I206</f>
        <v>67732.940000000002</v>
      </c>
      <c r="J201" s="772">
        <f>J202+J206</f>
        <v>16887.59</v>
      </c>
      <c r="K201" s="772">
        <f t="shared" si="23"/>
        <v>24.932610337008846</v>
      </c>
      <c r="L201" s="785"/>
      <c r="M201" s="733"/>
    </row>
    <row r="202" ht="30.75" customHeight="1">
      <c r="A202" s="770"/>
      <c r="B202" s="373" t="s">
        <v>1258</v>
      </c>
      <c r="C202" s="751"/>
      <c r="D202" s="752">
        <f>D203+D204+D205</f>
        <v>67703.199999999997</v>
      </c>
      <c r="E202" s="752">
        <v>0</v>
      </c>
      <c r="F202" s="752">
        <f>F203+F204+F205</f>
        <v>67732.940000000002</v>
      </c>
      <c r="G202" s="752">
        <f>G203+G204+G205</f>
        <v>67732.940000000002</v>
      </c>
      <c r="H202" s="752">
        <f t="shared" si="29"/>
        <v>67732.940000000002</v>
      </c>
      <c r="I202" s="752">
        <f>I203+I204+I205</f>
        <v>67732.940000000002</v>
      </c>
      <c r="J202" s="752">
        <f>J203+J204+J205</f>
        <v>16887.59</v>
      </c>
      <c r="K202" s="752">
        <f t="shared" si="23"/>
        <v>24.932610337008846</v>
      </c>
      <c r="L202" s="786"/>
    </row>
    <row r="203" ht="30.75" customHeight="1">
      <c r="A203" s="770"/>
      <c r="B203" s="373" t="s">
        <v>1259</v>
      </c>
      <c r="C203" s="751"/>
      <c r="D203" s="752">
        <f t="shared" ref="D203:D206" si="35">D209+D215+D221</f>
        <v>0</v>
      </c>
      <c r="E203" s="752">
        <v>0</v>
      </c>
      <c r="F203" s="752">
        <f t="shared" ref="F203:F205" si="36">F209+F215+F221</f>
        <v>0</v>
      </c>
      <c r="G203" s="752">
        <f t="shared" ref="G203:G205" si="37">G209+G215+G221</f>
        <v>0</v>
      </c>
      <c r="H203" s="752">
        <f t="shared" si="29"/>
        <v>0</v>
      </c>
      <c r="I203" s="752">
        <f t="shared" ref="I203:I205" si="38">I209+I215+I221</f>
        <v>0</v>
      </c>
      <c r="J203" s="752">
        <f t="shared" ref="J203:J205" si="39">J209+J215+J221</f>
        <v>0</v>
      </c>
      <c r="K203" s="752">
        <v>0</v>
      </c>
      <c r="L203" s="786"/>
    </row>
    <row r="204" ht="30.75" customHeight="1">
      <c r="A204" s="770"/>
      <c r="B204" s="373" t="s">
        <v>1260</v>
      </c>
      <c r="C204" s="751"/>
      <c r="D204" s="752">
        <f t="shared" si="35"/>
        <v>17956</v>
      </c>
      <c r="E204" s="752">
        <v>0</v>
      </c>
      <c r="F204" s="752">
        <f t="shared" si="36"/>
        <v>17956</v>
      </c>
      <c r="G204" s="752">
        <f t="shared" si="37"/>
        <v>17956</v>
      </c>
      <c r="H204" s="752">
        <f t="shared" si="29"/>
        <v>17956</v>
      </c>
      <c r="I204" s="752">
        <f t="shared" si="38"/>
        <v>17956</v>
      </c>
      <c r="J204" s="752">
        <f t="shared" si="39"/>
        <v>6903.6999999999998</v>
      </c>
      <c r="K204" s="752">
        <f t="shared" si="23"/>
        <v>38.447872577411452</v>
      </c>
      <c r="L204" s="786"/>
    </row>
    <row r="205" ht="30.75" customHeight="1">
      <c r="A205" s="770"/>
      <c r="B205" s="373" t="s">
        <v>1261</v>
      </c>
      <c r="C205" s="751"/>
      <c r="D205" s="752">
        <f t="shared" si="35"/>
        <v>49747.199999999997</v>
      </c>
      <c r="E205" s="752">
        <v>0</v>
      </c>
      <c r="F205" s="752">
        <f t="shared" si="36"/>
        <v>49776.940000000002</v>
      </c>
      <c r="G205" s="752">
        <f t="shared" si="37"/>
        <v>49776.940000000002</v>
      </c>
      <c r="H205" s="752">
        <f t="shared" si="29"/>
        <v>49776.940000000002</v>
      </c>
      <c r="I205" s="752">
        <f t="shared" si="38"/>
        <v>49776.940000000002</v>
      </c>
      <c r="J205" s="752">
        <f t="shared" si="39"/>
        <v>9983.8899999999994</v>
      </c>
      <c r="K205" s="752">
        <f t="shared" si="23"/>
        <v>20.057259445839779</v>
      </c>
      <c r="L205" s="786"/>
    </row>
    <row r="206" ht="30.75" customHeight="1">
      <c r="A206" s="773"/>
      <c r="B206" s="373" t="s">
        <v>1262</v>
      </c>
      <c r="C206" s="751"/>
      <c r="D206" s="752">
        <f t="shared" si="35"/>
        <v>0</v>
      </c>
      <c r="E206" s="752">
        <v>0</v>
      </c>
      <c r="F206" s="752">
        <f>F218+F224</f>
        <v>0</v>
      </c>
      <c r="G206" s="752">
        <f>G218+G224</f>
        <v>0</v>
      </c>
      <c r="H206" s="752">
        <f t="shared" si="29"/>
        <v>0</v>
      </c>
      <c r="I206" s="752">
        <f>I218+I224</f>
        <v>0</v>
      </c>
      <c r="J206" s="752">
        <f>J218+J224</f>
        <v>0</v>
      </c>
      <c r="K206" s="752">
        <v>0</v>
      </c>
      <c r="L206" s="786"/>
    </row>
    <row r="207" s="732" customFormat="1" ht="66" customHeight="1">
      <c r="A207" s="746" t="s">
        <v>487</v>
      </c>
      <c r="B207" s="373" t="s">
        <v>1309</v>
      </c>
      <c r="C207" s="355" t="s">
        <v>1310</v>
      </c>
      <c r="D207" s="752">
        <f>D208+D212</f>
        <v>5547</v>
      </c>
      <c r="E207" s="752">
        <v>0</v>
      </c>
      <c r="F207" s="752">
        <f>F208+F212</f>
        <v>5547</v>
      </c>
      <c r="G207" s="752">
        <f>G208+G212</f>
        <v>5547</v>
      </c>
      <c r="H207" s="752">
        <f t="shared" si="29"/>
        <v>5547</v>
      </c>
      <c r="I207" s="752">
        <f>I208+I212</f>
        <v>5547</v>
      </c>
      <c r="J207" s="752">
        <f>J208+J212</f>
        <v>1229.8399999999999</v>
      </c>
      <c r="K207" s="752">
        <f t="shared" si="23"/>
        <v>22.1712637461691</v>
      </c>
      <c r="L207" s="752"/>
      <c r="M207" s="733"/>
    </row>
    <row r="208" ht="33" customHeight="1">
      <c r="A208" s="770"/>
      <c r="B208" s="754" t="s">
        <v>1258</v>
      </c>
      <c r="C208" s="360"/>
      <c r="D208" s="753">
        <f>D209+D210+D211</f>
        <v>5547</v>
      </c>
      <c r="E208" s="753">
        <v>0</v>
      </c>
      <c r="F208" s="753">
        <f>F209+F210+F211</f>
        <v>5547</v>
      </c>
      <c r="G208" s="753">
        <f>G209+G210+G211</f>
        <v>5547</v>
      </c>
      <c r="H208" s="753">
        <f t="shared" si="29"/>
        <v>5547</v>
      </c>
      <c r="I208" s="753">
        <f>I209+I210+I211</f>
        <v>5547</v>
      </c>
      <c r="J208" s="753">
        <f>J209+J210+J211</f>
        <v>1229.8399999999999</v>
      </c>
      <c r="K208" s="753">
        <f t="shared" si="23"/>
        <v>22.1712637461691</v>
      </c>
      <c r="L208" s="753"/>
    </row>
    <row r="209" ht="33" customHeight="1">
      <c r="A209" s="770"/>
      <c r="B209" s="754" t="s">
        <v>1259</v>
      </c>
      <c r="C209" s="360"/>
      <c r="D209" s="753">
        <v>0</v>
      </c>
      <c r="E209" s="753">
        <v>0</v>
      </c>
      <c r="F209" s="753">
        <v>0</v>
      </c>
      <c r="G209" s="753">
        <v>0</v>
      </c>
      <c r="H209" s="753">
        <f t="shared" si="29"/>
        <v>0</v>
      </c>
      <c r="I209" s="753">
        <v>0</v>
      </c>
      <c r="J209" s="753">
        <v>0</v>
      </c>
      <c r="K209" s="753">
        <v>0</v>
      </c>
      <c r="L209" s="753"/>
    </row>
    <row r="210" ht="33" customHeight="1">
      <c r="A210" s="770"/>
      <c r="B210" s="754" t="s">
        <v>1260</v>
      </c>
      <c r="C210" s="360"/>
      <c r="D210" s="753">
        <v>0</v>
      </c>
      <c r="E210" s="753">
        <v>0</v>
      </c>
      <c r="F210" s="753">
        <v>0</v>
      </c>
      <c r="G210" s="753">
        <v>0</v>
      </c>
      <c r="H210" s="753">
        <f t="shared" si="29"/>
        <v>0</v>
      </c>
      <c r="I210" s="753">
        <v>0</v>
      </c>
      <c r="J210" s="753">
        <v>0</v>
      </c>
      <c r="K210" s="753">
        <v>0</v>
      </c>
      <c r="L210" s="753"/>
    </row>
    <row r="211" ht="33" customHeight="1">
      <c r="A211" s="770"/>
      <c r="B211" s="754" t="s">
        <v>1261</v>
      </c>
      <c r="C211" s="360"/>
      <c r="D211" s="753">
        <v>5547</v>
      </c>
      <c r="E211" s="753">
        <v>0</v>
      </c>
      <c r="F211" s="753">
        <v>5547</v>
      </c>
      <c r="G211" s="753">
        <v>5547</v>
      </c>
      <c r="H211" s="753">
        <f t="shared" si="29"/>
        <v>5547</v>
      </c>
      <c r="I211" s="753">
        <v>5547</v>
      </c>
      <c r="J211" s="753">
        <v>1229.8399999999999</v>
      </c>
      <c r="K211" s="753">
        <f t="shared" si="23"/>
        <v>22.1712637461691</v>
      </c>
      <c r="L211" s="753"/>
    </row>
    <row r="212" ht="33" customHeight="1">
      <c r="A212" s="773"/>
      <c r="B212" s="754" t="s">
        <v>1262</v>
      </c>
      <c r="C212" s="360"/>
      <c r="D212" s="753">
        <v>0</v>
      </c>
      <c r="E212" s="753">
        <v>0</v>
      </c>
      <c r="F212" s="753">
        <v>0</v>
      </c>
      <c r="G212" s="753">
        <v>0</v>
      </c>
      <c r="H212" s="753">
        <f t="shared" si="29"/>
        <v>0</v>
      </c>
      <c r="I212" s="753">
        <v>0</v>
      </c>
      <c r="J212" s="753">
        <v>0</v>
      </c>
      <c r="K212" s="753">
        <v>0</v>
      </c>
      <c r="L212" s="753"/>
    </row>
    <row r="213" s="732" customFormat="1" ht="59" customHeight="1">
      <c r="A213" s="746" t="s">
        <v>492</v>
      </c>
      <c r="B213" s="373" t="s">
        <v>1311</v>
      </c>
      <c r="C213" s="355" t="s">
        <v>1312</v>
      </c>
      <c r="D213" s="752">
        <f>D214+D218</f>
        <v>44200.199999999997</v>
      </c>
      <c r="E213" s="752">
        <v>0</v>
      </c>
      <c r="F213" s="752">
        <f>F214+F218</f>
        <v>44229.940000000002</v>
      </c>
      <c r="G213" s="752">
        <f>G214+G218</f>
        <v>44229.940000000002</v>
      </c>
      <c r="H213" s="752">
        <f t="shared" si="29"/>
        <v>44229.940000000002</v>
      </c>
      <c r="I213" s="752">
        <f>I214+I218</f>
        <v>44229.940000000002</v>
      </c>
      <c r="J213" s="752">
        <f>J214+J218</f>
        <v>8754.0499999999993</v>
      </c>
      <c r="K213" s="752">
        <f t="shared" si="23"/>
        <v>19.792136276920111</v>
      </c>
      <c r="L213" s="752"/>
      <c r="M213" s="733"/>
    </row>
    <row r="214" ht="27" customHeight="1">
      <c r="A214" s="770"/>
      <c r="B214" s="754" t="s">
        <v>1258</v>
      </c>
      <c r="C214" s="360"/>
      <c r="D214" s="753">
        <f>D215+D216+D217</f>
        <v>44200.199999999997</v>
      </c>
      <c r="E214" s="753">
        <v>0</v>
      </c>
      <c r="F214" s="753">
        <f>F215+F216+F217</f>
        <v>44229.940000000002</v>
      </c>
      <c r="G214" s="753">
        <f>G215+G216+G217</f>
        <v>44229.940000000002</v>
      </c>
      <c r="H214" s="753">
        <f t="shared" si="29"/>
        <v>44229.940000000002</v>
      </c>
      <c r="I214" s="753">
        <f>I215+I216+I217</f>
        <v>44229.940000000002</v>
      </c>
      <c r="J214" s="753">
        <f>J215+J216+J217</f>
        <v>8754.0499999999993</v>
      </c>
      <c r="K214" s="753">
        <f t="shared" si="23"/>
        <v>19.792136276920111</v>
      </c>
      <c r="L214" s="753"/>
    </row>
    <row r="215" ht="37" customHeight="1">
      <c r="A215" s="770"/>
      <c r="B215" s="754" t="s">
        <v>1259</v>
      </c>
      <c r="C215" s="360"/>
      <c r="D215" s="753">
        <v>0</v>
      </c>
      <c r="E215" s="753">
        <v>0</v>
      </c>
      <c r="F215" s="753">
        <v>0</v>
      </c>
      <c r="G215" s="753">
        <v>0</v>
      </c>
      <c r="H215" s="753">
        <f t="shared" si="29"/>
        <v>0</v>
      </c>
      <c r="I215" s="753">
        <v>0</v>
      </c>
      <c r="J215" s="753">
        <v>0</v>
      </c>
      <c r="K215" s="753">
        <v>0</v>
      </c>
      <c r="L215" s="753"/>
    </row>
    <row r="216" ht="37" customHeight="1">
      <c r="A216" s="770"/>
      <c r="B216" s="754" t="s">
        <v>1260</v>
      </c>
      <c r="C216" s="360"/>
      <c r="D216" s="753">
        <v>0</v>
      </c>
      <c r="E216" s="753">
        <v>0</v>
      </c>
      <c r="F216" s="753">
        <v>0</v>
      </c>
      <c r="G216" s="753">
        <v>0</v>
      </c>
      <c r="H216" s="753">
        <f t="shared" si="29"/>
        <v>0</v>
      </c>
      <c r="I216" s="753">
        <v>0</v>
      </c>
      <c r="J216" s="753">
        <v>0</v>
      </c>
      <c r="K216" s="753">
        <v>0</v>
      </c>
      <c r="L216" s="753"/>
    </row>
    <row r="217" ht="27" customHeight="1">
      <c r="A217" s="770"/>
      <c r="B217" s="754" t="s">
        <v>1261</v>
      </c>
      <c r="C217" s="360"/>
      <c r="D217" s="753">
        <v>44200.199999999997</v>
      </c>
      <c r="E217" s="753">
        <v>0</v>
      </c>
      <c r="F217" s="753">
        <v>44229.940000000002</v>
      </c>
      <c r="G217" s="753">
        <v>44229.940000000002</v>
      </c>
      <c r="H217" s="753">
        <f t="shared" si="29"/>
        <v>44229.940000000002</v>
      </c>
      <c r="I217" s="753">
        <v>44229.940000000002</v>
      </c>
      <c r="J217" s="753">
        <v>8754.0499999999993</v>
      </c>
      <c r="K217" s="753">
        <f t="shared" si="23"/>
        <v>19.792136276920111</v>
      </c>
      <c r="L217" s="753"/>
    </row>
    <row r="218" ht="27" customHeight="1">
      <c r="A218" s="773"/>
      <c r="B218" s="754" t="s">
        <v>1262</v>
      </c>
      <c r="C218" s="360"/>
      <c r="D218" s="753">
        <v>0</v>
      </c>
      <c r="E218" s="753">
        <v>0</v>
      </c>
      <c r="F218" s="753">
        <v>0</v>
      </c>
      <c r="G218" s="753">
        <v>0</v>
      </c>
      <c r="H218" s="753">
        <f t="shared" si="29"/>
        <v>0</v>
      </c>
      <c r="I218" s="753">
        <v>0</v>
      </c>
      <c r="J218" s="753">
        <v>0</v>
      </c>
      <c r="K218" s="753">
        <v>0</v>
      </c>
      <c r="L218" s="753"/>
    </row>
    <row r="219" s="732" customFormat="1" ht="155" customHeight="1">
      <c r="A219" s="746" t="s">
        <v>499</v>
      </c>
      <c r="B219" s="373" t="s">
        <v>1313</v>
      </c>
      <c r="C219" s="355" t="s">
        <v>1314</v>
      </c>
      <c r="D219" s="752">
        <f>D220+D224</f>
        <v>17956</v>
      </c>
      <c r="E219" s="752">
        <v>0</v>
      </c>
      <c r="F219" s="752">
        <f>F220+F224</f>
        <v>17956</v>
      </c>
      <c r="G219" s="752">
        <f>G220+G224</f>
        <v>17956</v>
      </c>
      <c r="H219" s="752">
        <f t="shared" si="29"/>
        <v>17956</v>
      </c>
      <c r="I219" s="752">
        <f>I220+I224</f>
        <v>17956</v>
      </c>
      <c r="J219" s="752">
        <f>J220+J224</f>
        <v>6903.6999999999998</v>
      </c>
      <c r="K219" s="752">
        <f t="shared" si="23"/>
        <v>38.447872577411452</v>
      </c>
      <c r="L219" s="752"/>
      <c r="M219" s="733"/>
    </row>
    <row r="220" ht="28.5" customHeight="1">
      <c r="A220" s="770"/>
      <c r="B220" s="754" t="s">
        <v>1258</v>
      </c>
      <c r="C220" s="360"/>
      <c r="D220" s="753">
        <f>D221+D222+D223</f>
        <v>17956</v>
      </c>
      <c r="E220" s="753">
        <v>0</v>
      </c>
      <c r="F220" s="753">
        <f>F221+F222+F223</f>
        <v>17956</v>
      </c>
      <c r="G220" s="753">
        <f>G221+G222+G223</f>
        <v>17956</v>
      </c>
      <c r="H220" s="753">
        <f t="shared" si="29"/>
        <v>17956</v>
      </c>
      <c r="I220" s="753">
        <f>I221+I222+I223</f>
        <v>17956</v>
      </c>
      <c r="J220" s="753">
        <f>J221+J222+J223</f>
        <v>6903.6999999999998</v>
      </c>
      <c r="K220" s="753">
        <f t="shared" si="23"/>
        <v>38.447872577411452</v>
      </c>
      <c r="L220" s="753"/>
    </row>
    <row r="221" ht="38" customHeight="1">
      <c r="A221" s="770"/>
      <c r="B221" s="754" t="s">
        <v>1259</v>
      </c>
      <c r="C221" s="360"/>
      <c r="D221" s="753">
        <v>0</v>
      </c>
      <c r="E221" s="753">
        <v>0</v>
      </c>
      <c r="F221" s="753">
        <v>0</v>
      </c>
      <c r="G221" s="753">
        <v>0</v>
      </c>
      <c r="H221" s="753">
        <f t="shared" si="29"/>
        <v>0</v>
      </c>
      <c r="I221" s="753">
        <v>0</v>
      </c>
      <c r="J221" s="753">
        <v>0</v>
      </c>
      <c r="K221" s="753">
        <v>0</v>
      </c>
      <c r="L221" s="753"/>
    </row>
    <row r="222" ht="38" customHeight="1">
      <c r="A222" s="770"/>
      <c r="B222" s="754" t="s">
        <v>1260</v>
      </c>
      <c r="C222" s="360"/>
      <c r="D222" s="753">
        <v>17956</v>
      </c>
      <c r="E222" s="753">
        <v>0</v>
      </c>
      <c r="F222" s="753">
        <v>17956</v>
      </c>
      <c r="G222" s="753">
        <v>17956</v>
      </c>
      <c r="H222" s="753">
        <f t="shared" si="29"/>
        <v>17956</v>
      </c>
      <c r="I222" s="753">
        <v>17956</v>
      </c>
      <c r="J222" s="753">
        <v>6903.6999999999998</v>
      </c>
      <c r="K222" s="753">
        <f t="shared" si="23"/>
        <v>38.447872577411452</v>
      </c>
      <c r="L222" s="753"/>
    </row>
    <row r="223" ht="28.5" customHeight="1">
      <c r="A223" s="770"/>
      <c r="B223" s="754" t="s">
        <v>1261</v>
      </c>
      <c r="C223" s="360"/>
      <c r="D223" s="753">
        <v>0</v>
      </c>
      <c r="E223" s="753">
        <v>0</v>
      </c>
      <c r="F223" s="753">
        <v>0</v>
      </c>
      <c r="G223" s="753">
        <v>0</v>
      </c>
      <c r="H223" s="753">
        <f t="shared" si="29"/>
        <v>0</v>
      </c>
      <c r="I223" s="753">
        <v>0</v>
      </c>
      <c r="J223" s="753">
        <v>0</v>
      </c>
      <c r="K223" s="753">
        <v>0</v>
      </c>
      <c r="L223" s="753"/>
    </row>
    <row r="224" ht="28.5" customHeight="1">
      <c r="A224" s="770"/>
      <c r="B224" s="379" t="s">
        <v>1262</v>
      </c>
      <c r="C224" s="376"/>
      <c r="D224" s="768">
        <v>0</v>
      </c>
      <c r="E224" s="753">
        <v>0</v>
      </c>
      <c r="F224" s="768">
        <v>0</v>
      </c>
      <c r="G224" s="768">
        <v>0</v>
      </c>
      <c r="H224" s="753">
        <f t="shared" si="29"/>
        <v>0</v>
      </c>
      <c r="I224" s="768">
        <v>0</v>
      </c>
      <c r="J224" s="768">
        <v>0</v>
      </c>
      <c r="K224" s="768">
        <v>0</v>
      </c>
      <c r="L224" s="768"/>
    </row>
    <row r="225" ht="28.5" customHeight="1">
      <c r="A225" s="787" t="s">
        <v>116</v>
      </c>
      <c r="B225" s="788"/>
      <c r="C225" s="788"/>
      <c r="D225" s="788"/>
      <c r="E225" s="788"/>
      <c r="F225" s="788"/>
      <c r="G225" s="788"/>
      <c r="H225" s="788"/>
      <c r="I225" s="788"/>
      <c r="J225" s="788"/>
      <c r="K225" s="788"/>
      <c r="L225" s="788"/>
    </row>
    <row r="226" ht="37" customHeight="1">
      <c r="A226" s="789" t="s">
        <v>1315</v>
      </c>
      <c r="B226" s="790"/>
      <c r="C226" s="790"/>
      <c r="D226" s="790"/>
      <c r="E226" s="790"/>
      <c r="F226" s="790"/>
      <c r="G226" s="790"/>
      <c r="H226" s="790"/>
      <c r="I226" s="790"/>
      <c r="J226" s="790"/>
      <c r="K226" s="790"/>
      <c r="L226" s="791"/>
    </row>
    <row r="227" ht="177" customHeight="1">
      <c r="A227" s="792" t="s">
        <v>1316</v>
      </c>
      <c r="B227" s="251" t="s">
        <v>1317</v>
      </c>
      <c r="C227" s="446" t="s">
        <v>1318</v>
      </c>
      <c r="D227" s="793">
        <v>82031.100000000006</v>
      </c>
      <c r="E227" s="793">
        <v>0</v>
      </c>
      <c r="F227" s="793">
        <f>F233+F239+F245+F251+F257+F263+F269+F275+F281+F287+F293+F299+F305+F311+F317+F323+F329+F335+F341+F347</f>
        <v>83875.099999999991</v>
      </c>
      <c r="G227" s="793">
        <f>G233+G239+G245+G251+G257+G263+G269+G275+G281+G287+G293+G299+G305+G311+G317+G323+G329+G335+G341+G347</f>
        <v>83875.099999999991</v>
      </c>
      <c r="H227" s="793">
        <f t="shared" si="29"/>
        <v>83875.099999999991</v>
      </c>
      <c r="I227" s="793">
        <f>I233+I239+I245+I251+I257+I263+I269+I275+I281+I287+I293+I299+I305+I311+I317+I323+I329+I335+I341+I347</f>
        <v>83875.099999999991</v>
      </c>
      <c r="J227" s="793">
        <f>J233+J239+J245+J251+J257+J263+J269+J275+J281+J287+J293+J299+J305+J311+J317+J323+J329+J335+J341+J347</f>
        <v>25428.799999999999</v>
      </c>
      <c r="K227" s="793">
        <f t="shared" ref="K226:K289" si="40">J227/F227*100</f>
        <v>30.317460128214453</v>
      </c>
      <c r="L227" s="793"/>
    </row>
    <row r="228" ht="45" customHeight="1">
      <c r="A228" s="792"/>
      <c r="B228" s="251" t="s">
        <v>1227</v>
      </c>
      <c r="C228" s="794"/>
      <c r="D228" s="793" t="s">
        <v>1319</v>
      </c>
      <c r="E228" s="793">
        <v>0</v>
      </c>
      <c r="F228" s="793">
        <f>F229+F230+F231+F232</f>
        <v>159230.09999999998</v>
      </c>
      <c r="G228" s="793">
        <f>G229+G230+G231+G232</f>
        <v>159230.09999999998</v>
      </c>
      <c r="H228" s="793">
        <f t="shared" si="29"/>
        <v>159230.09999999998</v>
      </c>
      <c r="I228" s="793">
        <f>I229+I230+I231+I232</f>
        <v>159230.09999999998</v>
      </c>
      <c r="J228" s="793">
        <f>J229+J230+J231+J232</f>
        <v>40393.900000000001</v>
      </c>
      <c r="K228" s="793">
        <f t="shared" si="40"/>
        <v>25.368256378662078</v>
      </c>
      <c r="L228" s="793"/>
    </row>
    <row r="229" ht="45" customHeight="1">
      <c r="A229" s="792"/>
      <c r="B229" s="251" t="s">
        <v>1228</v>
      </c>
      <c r="C229" s="794"/>
      <c r="D229" s="793" t="s">
        <v>1320</v>
      </c>
      <c r="E229" s="793">
        <v>0</v>
      </c>
      <c r="F229" s="793">
        <f t="shared" ref="F229:F231" si="41">F235+F241+F247+F253+F259+F265+F271+F277+F283+F289+F295+F301+F307+F313+F319+F325+F331+F337+F343+F349</f>
        <v>43298.699999999997</v>
      </c>
      <c r="G229" s="793">
        <f t="shared" ref="G229:G231" si="42">G235+G241+G247+G253+G259+G265+G271+G277+G283+G289+G295+G301+G307+G313+G319+G325+G331+G337+G343+G349</f>
        <v>43298.699999999997</v>
      </c>
      <c r="H229" s="793">
        <f t="shared" si="29"/>
        <v>43298.699999999997</v>
      </c>
      <c r="I229" s="793">
        <f t="shared" ref="I229:I231" si="43">I235+I241+I247+I253+I259+I265+I271+I277+I283+I289+I295+I301+I307+I313+I319+I325+I331+I337+I343+I349</f>
        <v>43298.699999999997</v>
      </c>
      <c r="J229" s="793">
        <f t="shared" ref="J229:J231" si="44">J235+J241+J247+J253+J259+J265+J271+J277+J283+J289+J295+J301+J307+J313+J319+J325+J331+J337+J343+J349</f>
        <v>15939.5</v>
      </c>
      <c r="K229" s="793">
        <f t="shared" si="40"/>
        <v>36.812883527680974</v>
      </c>
      <c r="L229" s="793"/>
    </row>
    <row r="230" ht="45" customHeight="1">
      <c r="A230" s="792"/>
      <c r="B230" s="251" t="s">
        <v>1229</v>
      </c>
      <c r="C230" s="794"/>
      <c r="D230" s="793" t="s">
        <v>1321</v>
      </c>
      <c r="E230" s="793">
        <v>0</v>
      </c>
      <c r="F230" s="793">
        <f t="shared" si="41"/>
        <v>38103.199999999997</v>
      </c>
      <c r="G230" s="793">
        <f t="shared" si="42"/>
        <v>38103.199999999997</v>
      </c>
      <c r="H230" s="793">
        <f t="shared" si="29"/>
        <v>38103.199999999997</v>
      </c>
      <c r="I230" s="793">
        <f t="shared" si="43"/>
        <v>38103.199999999997</v>
      </c>
      <c r="J230" s="793">
        <f t="shared" si="44"/>
        <v>7133.1000000000004</v>
      </c>
      <c r="K230" s="793">
        <f t="shared" si="40"/>
        <v>18.720474920741566</v>
      </c>
      <c r="L230" s="793"/>
    </row>
    <row r="231" ht="45" customHeight="1">
      <c r="A231" s="792"/>
      <c r="B231" s="251" t="s">
        <v>1230</v>
      </c>
      <c r="C231" s="794"/>
      <c r="D231" s="793" t="s">
        <v>1322</v>
      </c>
      <c r="E231" s="793">
        <v>0</v>
      </c>
      <c r="F231" s="793">
        <f t="shared" si="41"/>
        <v>2473.1999999999998</v>
      </c>
      <c r="G231" s="793">
        <f t="shared" si="42"/>
        <v>2473.1999999999998</v>
      </c>
      <c r="H231" s="793">
        <f t="shared" si="29"/>
        <v>2473.1999999999998</v>
      </c>
      <c r="I231" s="793">
        <f t="shared" si="43"/>
        <v>2473.1999999999998</v>
      </c>
      <c r="J231" s="793">
        <f t="shared" si="44"/>
        <v>2356.1999999999998</v>
      </c>
      <c r="K231" s="793">
        <f t="shared" si="40"/>
        <v>95.26928675400292</v>
      </c>
      <c r="L231" s="793"/>
    </row>
    <row r="232" ht="45" customHeight="1">
      <c r="A232" s="792"/>
      <c r="B232" s="251" t="s">
        <v>1218</v>
      </c>
      <c r="C232" s="427"/>
      <c r="D232" s="793">
        <v>0</v>
      </c>
      <c r="E232" s="793">
        <v>0</v>
      </c>
      <c r="F232" s="793">
        <f>F238+F244+F250+F256+F262+F268+F274+F280+F286+F292+F298+F304+F310+F316+F322+F328+F334+F340+F346+F353</f>
        <v>75355</v>
      </c>
      <c r="G232" s="793">
        <f>G238+G244+G250+G256+G262+G268+G274+G280+G286+G292+G298+G304+G310+G316+G322+G328+G334+G340+G346+G353</f>
        <v>75355</v>
      </c>
      <c r="H232" s="793">
        <f t="shared" si="29"/>
        <v>75355</v>
      </c>
      <c r="I232" s="793">
        <f>I238+I244+I250+I256+I262+I268+I274+I280+I286+I292+I298+I304+I310+I316+I322+I328+I334+I340+I346+I353</f>
        <v>75355</v>
      </c>
      <c r="J232" s="793">
        <f>J238+J244+J250+J256+J262+J268+J274+J280+J286+J292+J298+J304+J310+J316+J322+J328+J334+J340+J346+J353</f>
        <v>14965.100000000002</v>
      </c>
      <c r="K232" s="793">
        <v>0</v>
      </c>
      <c r="L232" s="793"/>
    </row>
    <row r="233" ht="126.75" customHeight="1">
      <c r="A233" s="792" t="s">
        <v>378</v>
      </c>
      <c r="B233" s="251" t="s">
        <v>1323</v>
      </c>
      <c r="C233" s="446" t="s">
        <v>1324</v>
      </c>
      <c r="D233" s="793" t="s">
        <v>1325</v>
      </c>
      <c r="E233" s="795">
        <v>0</v>
      </c>
      <c r="F233" s="793">
        <f>F234</f>
        <v>43291</v>
      </c>
      <c r="G233" s="793">
        <f>G234</f>
        <v>43291</v>
      </c>
      <c r="H233" s="795">
        <f t="shared" si="29"/>
        <v>43291</v>
      </c>
      <c r="I233" s="793">
        <f>I234</f>
        <v>43291</v>
      </c>
      <c r="J233" s="793">
        <f>J234</f>
        <v>15931.799999999999</v>
      </c>
      <c r="K233" s="793">
        <f t="shared" si="40"/>
        <v>36.801644683652491</v>
      </c>
      <c r="L233" s="793"/>
    </row>
    <row r="234" ht="45" customHeight="1">
      <c r="A234" s="792"/>
      <c r="B234" s="252" t="s">
        <v>1234</v>
      </c>
      <c r="C234" s="794"/>
      <c r="D234" s="795" t="s">
        <v>1325</v>
      </c>
      <c r="E234" s="795">
        <v>0</v>
      </c>
      <c r="F234" s="795">
        <f>F235+F236+F237+F238</f>
        <v>43291</v>
      </c>
      <c r="G234" s="795">
        <f>G235+G236+G237+G238</f>
        <v>43291</v>
      </c>
      <c r="H234" s="795">
        <f t="shared" si="29"/>
        <v>43291</v>
      </c>
      <c r="I234" s="795">
        <f>I235+I236+I237+I238</f>
        <v>43291</v>
      </c>
      <c r="J234" s="795">
        <f>J235+J236+J237+J238</f>
        <v>15931.799999999999</v>
      </c>
      <c r="K234" s="795">
        <f t="shared" si="40"/>
        <v>36.801644683652491</v>
      </c>
      <c r="L234" s="795"/>
    </row>
    <row r="235" ht="45" customHeight="1">
      <c r="A235" s="792"/>
      <c r="B235" s="252" t="s">
        <v>1228</v>
      </c>
      <c r="C235" s="794"/>
      <c r="D235" s="795" t="s">
        <v>1325</v>
      </c>
      <c r="E235" s="795">
        <v>0</v>
      </c>
      <c r="F235" s="795">
        <v>43291</v>
      </c>
      <c r="G235" s="795">
        <v>43291</v>
      </c>
      <c r="H235" s="795">
        <f t="shared" si="29"/>
        <v>43291</v>
      </c>
      <c r="I235" s="795">
        <v>43291</v>
      </c>
      <c r="J235" s="795">
        <v>15931.799999999999</v>
      </c>
      <c r="K235" s="795">
        <f t="shared" si="40"/>
        <v>36.801644683652491</v>
      </c>
      <c r="L235" s="795"/>
    </row>
    <row r="236" ht="45" customHeight="1">
      <c r="A236" s="792"/>
      <c r="B236" s="252" t="s">
        <v>1229</v>
      </c>
      <c r="C236" s="794"/>
      <c r="D236" s="795">
        <v>0</v>
      </c>
      <c r="E236" s="795">
        <v>0</v>
      </c>
      <c r="F236" s="795">
        <v>0</v>
      </c>
      <c r="G236" s="795">
        <v>0</v>
      </c>
      <c r="H236" s="795">
        <f t="shared" si="29"/>
        <v>0</v>
      </c>
      <c r="I236" s="795">
        <v>0</v>
      </c>
      <c r="J236" s="795">
        <v>0</v>
      </c>
      <c r="K236" s="795">
        <v>0</v>
      </c>
      <c r="L236" s="795"/>
    </row>
    <row r="237" ht="45" customHeight="1">
      <c r="A237" s="792"/>
      <c r="B237" s="252" t="s">
        <v>1230</v>
      </c>
      <c r="C237" s="794"/>
      <c r="D237" s="795" t="s">
        <v>1322</v>
      </c>
      <c r="E237" s="795">
        <v>0</v>
      </c>
      <c r="F237" s="795">
        <v>0</v>
      </c>
      <c r="G237" s="795">
        <v>0</v>
      </c>
      <c r="H237" s="795">
        <f t="shared" si="29"/>
        <v>0</v>
      </c>
      <c r="I237" s="795">
        <v>0</v>
      </c>
      <c r="J237" s="795">
        <v>0</v>
      </c>
      <c r="K237" s="795">
        <v>0</v>
      </c>
      <c r="L237" s="795"/>
    </row>
    <row r="238" ht="45" customHeight="1">
      <c r="A238" s="792"/>
      <c r="B238" s="252" t="s">
        <v>1218</v>
      </c>
      <c r="C238" s="427"/>
      <c r="D238" s="795">
        <v>0</v>
      </c>
      <c r="E238" s="795">
        <v>0</v>
      </c>
      <c r="F238" s="795">
        <v>0</v>
      </c>
      <c r="G238" s="795">
        <v>0</v>
      </c>
      <c r="H238" s="795">
        <f t="shared" si="29"/>
        <v>0</v>
      </c>
      <c r="I238" s="795">
        <v>0</v>
      </c>
      <c r="J238" s="795">
        <v>0</v>
      </c>
      <c r="K238" s="795">
        <v>0</v>
      </c>
      <c r="L238" s="795"/>
    </row>
    <row r="239" ht="102.75" customHeight="1">
      <c r="A239" s="792" t="s">
        <v>1326</v>
      </c>
      <c r="B239" s="251" t="s">
        <v>1327</v>
      </c>
      <c r="C239" s="446" t="s">
        <v>1328</v>
      </c>
      <c r="D239" s="793" t="s">
        <v>1329</v>
      </c>
      <c r="E239" s="795">
        <v>0</v>
      </c>
      <c r="F239" s="793">
        <f>F240</f>
        <v>967.39999999999998</v>
      </c>
      <c r="G239" s="793">
        <f>G240</f>
        <v>967.39999999999998</v>
      </c>
      <c r="H239" s="795">
        <f t="shared" si="29"/>
        <v>967.39999999999998</v>
      </c>
      <c r="I239" s="793">
        <f>I240</f>
        <v>967.39999999999998</v>
      </c>
      <c r="J239" s="793">
        <f>J240</f>
        <v>179.80000000000001</v>
      </c>
      <c r="K239" s="795">
        <f t="shared" si="40"/>
        <v>18.585900351457514</v>
      </c>
      <c r="L239" s="793"/>
    </row>
    <row r="240" ht="45" customHeight="1">
      <c r="A240" s="792"/>
      <c r="B240" s="252" t="s">
        <v>1234</v>
      </c>
      <c r="C240" s="794"/>
      <c r="D240" s="795" t="s">
        <v>1329</v>
      </c>
      <c r="E240" s="795">
        <v>0</v>
      </c>
      <c r="F240" s="795">
        <f>F241+F242+F243+F244</f>
        <v>967.39999999999998</v>
      </c>
      <c r="G240" s="795">
        <f>G241+G242+G243+G244</f>
        <v>967.39999999999998</v>
      </c>
      <c r="H240" s="795">
        <f t="shared" ref="H240:H303" si="45">E240+F240</f>
        <v>967.39999999999998</v>
      </c>
      <c r="I240" s="795">
        <f>I241+I242+I243+I244</f>
        <v>967.39999999999998</v>
      </c>
      <c r="J240" s="795">
        <f>J241+J242+J243+J244</f>
        <v>179.80000000000001</v>
      </c>
      <c r="K240" s="795">
        <f t="shared" si="40"/>
        <v>18.585900351457514</v>
      </c>
      <c r="L240" s="795"/>
    </row>
    <row r="241" ht="45" customHeight="1">
      <c r="A241" s="792"/>
      <c r="B241" s="252" t="s">
        <v>1228</v>
      </c>
      <c r="C241" s="794"/>
      <c r="D241" s="795">
        <v>0</v>
      </c>
      <c r="E241" s="795">
        <v>0</v>
      </c>
      <c r="F241" s="795">
        <v>0</v>
      </c>
      <c r="G241" s="795">
        <v>0</v>
      </c>
      <c r="H241" s="795">
        <f t="shared" si="45"/>
        <v>0</v>
      </c>
      <c r="I241" s="795">
        <v>0</v>
      </c>
      <c r="J241" s="795">
        <v>0</v>
      </c>
      <c r="K241" s="795">
        <v>0</v>
      </c>
      <c r="L241" s="795"/>
    </row>
    <row r="242" ht="45" customHeight="1">
      <c r="A242" s="792"/>
      <c r="B242" s="252" t="s">
        <v>1229</v>
      </c>
      <c r="C242" s="794"/>
      <c r="D242" s="795" t="s">
        <v>1329</v>
      </c>
      <c r="E242" s="795">
        <v>0</v>
      </c>
      <c r="F242" s="795">
        <v>967.39999999999998</v>
      </c>
      <c r="G242" s="795">
        <v>967.39999999999998</v>
      </c>
      <c r="H242" s="795">
        <f t="shared" si="45"/>
        <v>967.39999999999998</v>
      </c>
      <c r="I242" s="795">
        <v>967.39999999999998</v>
      </c>
      <c r="J242" s="795">
        <v>179.80000000000001</v>
      </c>
      <c r="K242" s="795">
        <f t="shared" si="40"/>
        <v>18.585900351457514</v>
      </c>
      <c r="L242" s="795"/>
    </row>
    <row r="243" ht="45" customHeight="1">
      <c r="A243" s="792"/>
      <c r="B243" s="252" t="s">
        <v>1230</v>
      </c>
      <c r="C243" s="794"/>
      <c r="D243" s="795">
        <v>0</v>
      </c>
      <c r="E243" s="795">
        <v>0</v>
      </c>
      <c r="F243" s="795">
        <v>0</v>
      </c>
      <c r="G243" s="795">
        <v>0</v>
      </c>
      <c r="H243" s="795">
        <f t="shared" si="45"/>
        <v>0</v>
      </c>
      <c r="I243" s="795">
        <v>0</v>
      </c>
      <c r="J243" s="795">
        <v>0</v>
      </c>
      <c r="K243" s="795">
        <v>0</v>
      </c>
      <c r="L243" s="795"/>
    </row>
    <row r="244" ht="45" customHeight="1">
      <c r="A244" s="792"/>
      <c r="B244" s="252" t="s">
        <v>1218</v>
      </c>
      <c r="C244" s="427"/>
      <c r="D244" s="795">
        <v>0</v>
      </c>
      <c r="E244" s="795">
        <v>0</v>
      </c>
      <c r="F244" s="795">
        <v>0</v>
      </c>
      <c r="G244" s="795">
        <v>0</v>
      </c>
      <c r="H244" s="795">
        <f t="shared" si="45"/>
        <v>0</v>
      </c>
      <c r="I244" s="795">
        <v>0</v>
      </c>
      <c r="J244" s="795">
        <v>0</v>
      </c>
      <c r="K244" s="795">
        <v>0</v>
      </c>
      <c r="L244" s="795"/>
    </row>
    <row r="245" ht="128.25" customHeight="1">
      <c r="A245" s="792" t="s">
        <v>1330</v>
      </c>
      <c r="B245" s="251" t="s">
        <v>1331</v>
      </c>
      <c r="C245" s="446" t="s">
        <v>1332</v>
      </c>
      <c r="D245" s="793">
        <v>5950.1999999999998</v>
      </c>
      <c r="E245" s="795">
        <v>0</v>
      </c>
      <c r="F245" s="793">
        <f>F246</f>
        <v>6866</v>
      </c>
      <c r="G245" s="793">
        <f>G246</f>
        <v>6866</v>
      </c>
      <c r="H245" s="795">
        <f t="shared" si="45"/>
        <v>6866</v>
      </c>
      <c r="I245" s="793">
        <f>I246</f>
        <v>6866</v>
      </c>
      <c r="J245" s="793">
        <f>J246</f>
        <v>1481.5999999999999</v>
      </c>
      <c r="K245" s="795">
        <f t="shared" si="40"/>
        <v>21.578794057675502</v>
      </c>
      <c r="L245" s="793"/>
    </row>
    <row r="246" ht="45" customHeight="1">
      <c r="A246" s="792"/>
      <c r="B246" s="252" t="s">
        <v>1234</v>
      </c>
      <c r="C246" s="794"/>
      <c r="D246" s="795">
        <v>5950.1999999999998</v>
      </c>
      <c r="E246" s="795">
        <v>0</v>
      </c>
      <c r="F246" s="795">
        <f>F247+F248+F249+F250</f>
        <v>6866</v>
      </c>
      <c r="G246" s="795">
        <f>G247+G248+G249+G250</f>
        <v>6866</v>
      </c>
      <c r="H246" s="795">
        <f t="shared" si="45"/>
        <v>6866</v>
      </c>
      <c r="I246" s="795">
        <f>I247+I248+I249+I250</f>
        <v>6866</v>
      </c>
      <c r="J246" s="795">
        <f>J247+J248+J249+J250</f>
        <v>1481.5999999999999</v>
      </c>
      <c r="K246" s="795">
        <f t="shared" si="40"/>
        <v>21.578794057675502</v>
      </c>
      <c r="L246" s="795"/>
    </row>
    <row r="247" ht="45" customHeight="1">
      <c r="A247" s="792"/>
      <c r="B247" s="252" t="s">
        <v>1228</v>
      </c>
      <c r="C247" s="794"/>
      <c r="D247" s="795">
        <v>0</v>
      </c>
      <c r="E247" s="795">
        <v>0</v>
      </c>
      <c r="F247" s="795">
        <v>0</v>
      </c>
      <c r="G247" s="795">
        <v>0</v>
      </c>
      <c r="H247" s="795">
        <f t="shared" si="45"/>
        <v>0</v>
      </c>
      <c r="I247" s="795">
        <v>0</v>
      </c>
      <c r="J247" s="795">
        <v>0</v>
      </c>
      <c r="K247" s="795">
        <v>0</v>
      </c>
      <c r="L247" s="795"/>
    </row>
    <row r="248" ht="45" customHeight="1">
      <c r="A248" s="792"/>
      <c r="B248" s="252" t="s">
        <v>1229</v>
      </c>
      <c r="C248" s="794"/>
      <c r="D248" s="795">
        <v>5950.1999999999998</v>
      </c>
      <c r="E248" s="795">
        <v>0</v>
      </c>
      <c r="F248" s="795">
        <v>6866</v>
      </c>
      <c r="G248" s="795">
        <v>6866</v>
      </c>
      <c r="H248" s="795">
        <f t="shared" si="45"/>
        <v>6866</v>
      </c>
      <c r="I248" s="795">
        <v>6866</v>
      </c>
      <c r="J248" s="795">
        <v>1481.5999999999999</v>
      </c>
      <c r="K248" s="795">
        <f t="shared" si="40"/>
        <v>21.578794057675502</v>
      </c>
      <c r="L248" s="795"/>
    </row>
    <row r="249" ht="45" customHeight="1">
      <c r="A249" s="792"/>
      <c r="B249" s="252" t="s">
        <v>1230</v>
      </c>
      <c r="C249" s="794"/>
      <c r="D249" s="795">
        <v>0</v>
      </c>
      <c r="E249" s="795">
        <v>0</v>
      </c>
      <c r="F249" s="795">
        <v>0</v>
      </c>
      <c r="G249" s="795">
        <v>0</v>
      </c>
      <c r="H249" s="795">
        <f t="shared" si="45"/>
        <v>0</v>
      </c>
      <c r="I249" s="795">
        <v>0</v>
      </c>
      <c r="J249" s="795">
        <v>0</v>
      </c>
      <c r="K249" s="795">
        <v>0</v>
      </c>
      <c r="L249" s="795"/>
    </row>
    <row r="250" ht="45" customHeight="1">
      <c r="A250" s="792"/>
      <c r="B250" s="252" t="s">
        <v>1218</v>
      </c>
      <c r="C250" s="427"/>
      <c r="D250" s="795">
        <v>0</v>
      </c>
      <c r="E250" s="795">
        <v>0</v>
      </c>
      <c r="F250" s="795">
        <v>0</v>
      </c>
      <c r="G250" s="795">
        <v>0</v>
      </c>
      <c r="H250" s="795">
        <f t="shared" si="45"/>
        <v>0</v>
      </c>
      <c r="I250" s="795">
        <v>0</v>
      </c>
      <c r="J250" s="795">
        <v>0</v>
      </c>
      <c r="K250" s="795">
        <v>0</v>
      </c>
      <c r="L250" s="795"/>
    </row>
    <row r="251" ht="134.25" customHeight="1">
      <c r="A251" s="792" t="s">
        <v>1333</v>
      </c>
      <c r="B251" s="251" t="s">
        <v>1334</v>
      </c>
      <c r="C251" s="446" t="s">
        <v>1335</v>
      </c>
      <c r="D251" s="793">
        <v>216</v>
      </c>
      <c r="E251" s="795">
        <v>0</v>
      </c>
      <c r="F251" s="793">
        <f>F252</f>
        <v>451</v>
      </c>
      <c r="G251" s="793">
        <f>G252</f>
        <v>451</v>
      </c>
      <c r="H251" s="795">
        <f t="shared" si="45"/>
        <v>451</v>
      </c>
      <c r="I251" s="793">
        <f>I252</f>
        <v>451</v>
      </c>
      <c r="J251" s="793">
        <f>J252</f>
        <v>58.399999999999999</v>
      </c>
      <c r="K251" s="795">
        <f t="shared" si="40"/>
        <v>12.9490022172949</v>
      </c>
      <c r="L251" s="793"/>
    </row>
    <row r="252" ht="45" customHeight="1">
      <c r="A252" s="792"/>
      <c r="B252" s="252" t="s">
        <v>1234</v>
      </c>
      <c r="C252" s="794"/>
      <c r="D252" s="795">
        <v>216</v>
      </c>
      <c r="E252" s="795">
        <v>0</v>
      </c>
      <c r="F252" s="795">
        <f>F253+F254+F255+F256</f>
        <v>451</v>
      </c>
      <c r="G252" s="795">
        <f>G253+G254+G255+G256</f>
        <v>451</v>
      </c>
      <c r="H252" s="795">
        <f t="shared" si="45"/>
        <v>451</v>
      </c>
      <c r="I252" s="795">
        <f>I253+I254+I255+I256</f>
        <v>451</v>
      </c>
      <c r="J252" s="795">
        <f>J253+J254+J255+J256</f>
        <v>58.399999999999999</v>
      </c>
      <c r="K252" s="795">
        <f t="shared" si="40"/>
        <v>12.9490022172949</v>
      </c>
      <c r="L252" s="795"/>
    </row>
    <row r="253" ht="45" customHeight="1">
      <c r="A253" s="792"/>
      <c r="B253" s="252" t="s">
        <v>1228</v>
      </c>
      <c r="C253" s="794"/>
      <c r="D253" s="795">
        <v>0</v>
      </c>
      <c r="E253" s="795">
        <v>0</v>
      </c>
      <c r="F253" s="795">
        <v>0</v>
      </c>
      <c r="G253" s="795">
        <v>0</v>
      </c>
      <c r="H253" s="795">
        <f t="shared" si="45"/>
        <v>0</v>
      </c>
      <c r="I253" s="795">
        <v>0</v>
      </c>
      <c r="J253" s="795">
        <v>0</v>
      </c>
      <c r="K253" s="795">
        <v>0</v>
      </c>
      <c r="L253" s="795"/>
    </row>
    <row r="254" ht="45" customHeight="1">
      <c r="A254" s="792"/>
      <c r="B254" s="252" t="s">
        <v>1229</v>
      </c>
      <c r="C254" s="794"/>
      <c r="D254" s="795">
        <v>216</v>
      </c>
      <c r="E254" s="795">
        <v>0</v>
      </c>
      <c r="F254" s="795">
        <v>451</v>
      </c>
      <c r="G254" s="795">
        <v>451</v>
      </c>
      <c r="H254" s="795">
        <f t="shared" si="45"/>
        <v>451</v>
      </c>
      <c r="I254" s="795">
        <v>451</v>
      </c>
      <c r="J254" s="795">
        <v>58.399999999999999</v>
      </c>
      <c r="K254" s="795">
        <f t="shared" si="40"/>
        <v>12.9490022172949</v>
      </c>
      <c r="L254" s="795"/>
    </row>
    <row r="255" ht="45" customHeight="1">
      <c r="A255" s="792"/>
      <c r="B255" s="252" t="s">
        <v>1230</v>
      </c>
      <c r="C255" s="794"/>
      <c r="D255" s="795">
        <v>0</v>
      </c>
      <c r="E255" s="795">
        <v>0</v>
      </c>
      <c r="F255" s="795">
        <v>0</v>
      </c>
      <c r="G255" s="795">
        <v>0</v>
      </c>
      <c r="H255" s="795">
        <f t="shared" si="45"/>
        <v>0</v>
      </c>
      <c r="I255" s="795">
        <v>0</v>
      </c>
      <c r="J255" s="795">
        <v>0</v>
      </c>
      <c r="K255" s="795">
        <v>0</v>
      </c>
      <c r="L255" s="795"/>
    </row>
    <row r="256" ht="45" customHeight="1">
      <c r="A256" s="792"/>
      <c r="B256" s="252" t="s">
        <v>1218</v>
      </c>
      <c r="C256" s="427"/>
      <c r="D256" s="795">
        <v>0</v>
      </c>
      <c r="E256" s="795">
        <v>0</v>
      </c>
      <c r="F256" s="795">
        <v>0</v>
      </c>
      <c r="G256" s="795">
        <v>0</v>
      </c>
      <c r="H256" s="795">
        <f t="shared" si="45"/>
        <v>0</v>
      </c>
      <c r="I256" s="795">
        <v>0</v>
      </c>
      <c r="J256" s="795">
        <v>0</v>
      </c>
      <c r="K256" s="795">
        <v>0</v>
      </c>
      <c r="L256" s="795"/>
    </row>
    <row r="257" ht="105" customHeight="1">
      <c r="A257" s="792" t="s">
        <v>1336</v>
      </c>
      <c r="B257" s="251" t="s">
        <v>1337</v>
      </c>
      <c r="C257" s="446" t="s">
        <v>1338</v>
      </c>
      <c r="D257" s="793" t="s">
        <v>1339</v>
      </c>
      <c r="E257" s="795">
        <v>0</v>
      </c>
      <c r="F257" s="793">
        <f>F258</f>
        <v>6765</v>
      </c>
      <c r="G257" s="793">
        <f>G258</f>
        <v>6765</v>
      </c>
      <c r="H257" s="795">
        <f t="shared" si="45"/>
        <v>6765</v>
      </c>
      <c r="I257" s="793">
        <f>I258</f>
        <v>6765</v>
      </c>
      <c r="J257" s="793">
        <f>J258</f>
        <v>1246</v>
      </c>
      <c r="K257" s="795">
        <f t="shared" si="40"/>
        <v>18.418329637841833</v>
      </c>
      <c r="L257" s="793"/>
    </row>
    <row r="258" ht="45" customHeight="1">
      <c r="A258" s="792"/>
      <c r="B258" s="252" t="s">
        <v>1234</v>
      </c>
      <c r="C258" s="794"/>
      <c r="D258" s="795" t="s">
        <v>1339</v>
      </c>
      <c r="E258" s="795">
        <v>0</v>
      </c>
      <c r="F258" s="795">
        <f>F259+F260+F261+F262</f>
        <v>6765</v>
      </c>
      <c r="G258" s="795">
        <f>G259+G260+G261+G262</f>
        <v>6765</v>
      </c>
      <c r="H258" s="795">
        <f t="shared" si="45"/>
        <v>6765</v>
      </c>
      <c r="I258" s="795">
        <f>I259+I260+I261+I262</f>
        <v>6765</v>
      </c>
      <c r="J258" s="795">
        <f>J259+J260+J261+J262</f>
        <v>1246</v>
      </c>
      <c r="K258" s="795">
        <f t="shared" si="40"/>
        <v>18.418329637841833</v>
      </c>
      <c r="L258" s="795"/>
    </row>
    <row r="259" ht="45" customHeight="1">
      <c r="A259" s="792"/>
      <c r="B259" s="252" t="s">
        <v>1228</v>
      </c>
      <c r="C259" s="794"/>
      <c r="D259" s="795">
        <v>0</v>
      </c>
      <c r="E259" s="795">
        <v>0</v>
      </c>
      <c r="F259" s="795">
        <v>0</v>
      </c>
      <c r="G259" s="795">
        <v>0</v>
      </c>
      <c r="H259" s="795">
        <f t="shared" si="45"/>
        <v>0</v>
      </c>
      <c r="I259" s="795">
        <v>0</v>
      </c>
      <c r="J259" s="795">
        <v>0</v>
      </c>
      <c r="K259" s="795">
        <v>0</v>
      </c>
      <c r="L259" s="795"/>
    </row>
    <row r="260" ht="45" customHeight="1">
      <c r="A260" s="792"/>
      <c r="B260" s="252" t="s">
        <v>1229</v>
      </c>
      <c r="C260" s="794"/>
      <c r="D260" s="795" t="s">
        <v>1339</v>
      </c>
      <c r="E260" s="795">
        <v>0</v>
      </c>
      <c r="F260" s="795">
        <v>6765</v>
      </c>
      <c r="G260" s="795">
        <v>6765</v>
      </c>
      <c r="H260" s="795">
        <f t="shared" si="45"/>
        <v>6765</v>
      </c>
      <c r="I260" s="795">
        <v>6765</v>
      </c>
      <c r="J260" s="795">
        <v>1246</v>
      </c>
      <c r="K260" s="795">
        <f t="shared" si="40"/>
        <v>18.418329637841833</v>
      </c>
      <c r="L260" s="795"/>
    </row>
    <row r="261" ht="45" customHeight="1">
      <c r="A261" s="792"/>
      <c r="B261" s="252" t="s">
        <v>1230</v>
      </c>
      <c r="C261" s="794"/>
      <c r="D261" s="795">
        <v>0</v>
      </c>
      <c r="E261" s="795">
        <v>0</v>
      </c>
      <c r="F261" s="795">
        <v>0</v>
      </c>
      <c r="G261" s="795">
        <v>0</v>
      </c>
      <c r="H261" s="795">
        <f t="shared" si="45"/>
        <v>0</v>
      </c>
      <c r="I261" s="795">
        <v>0</v>
      </c>
      <c r="J261" s="795">
        <v>0</v>
      </c>
      <c r="K261" s="795">
        <v>0</v>
      </c>
      <c r="L261" s="795"/>
    </row>
    <row r="262" ht="45" customHeight="1">
      <c r="A262" s="792"/>
      <c r="B262" s="252" t="s">
        <v>1218</v>
      </c>
      <c r="C262" s="427"/>
      <c r="D262" s="795">
        <v>0</v>
      </c>
      <c r="E262" s="795">
        <v>0</v>
      </c>
      <c r="F262" s="795">
        <v>0</v>
      </c>
      <c r="G262" s="795">
        <v>0</v>
      </c>
      <c r="H262" s="795">
        <f t="shared" si="45"/>
        <v>0</v>
      </c>
      <c r="I262" s="795">
        <v>0</v>
      </c>
      <c r="J262" s="795">
        <v>0</v>
      </c>
      <c r="K262" s="795">
        <v>0</v>
      </c>
      <c r="L262" s="795"/>
    </row>
    <row r="263" ht="123" customHeight="1">
      <c r="A263" s="792" t="s">
        <v>1340</v>
      </c>
      <c r="B263" s="251" t="s">
        <v>1341</v>
      </c>
      <c r="C263" s="446" t="s">
        <v>1342</v>
      </c>
      <c r="D263" s="793">
        <v>1427</v>
      </c>
      <c r="E263" s="795">
        <v>0</v>
      </c>
      <c r="F263" s="793">
        <f>F264</f>
        <v>2447</v>
      </c>
      <c r="G263" s="793">
        <f>G264</f>
        <v>2447</v>
      </c>
      <c r="H263" s="795">
        <f t="shared" si="45"/>
        <v>2447</v>
      </c>
      <c r="I263" s="793">
        <f>I264</f>
        <v>2447</v>
      </c>
      <c r="J263" s="793">
        <v>790.29999999999995</v>
      </c>
      <c r="K263" s="795">
        <f t="shared" si="40"/>
        <v>32.296689824274623</v>
      </c>
      <c r="L263" s="793"/>
    </row>
    <row r="264" ht="45" customHeight="1">
      <c r="A264" s="792"/>
      <c r="B264" s="252" t="s">
        <v>1234</v>
      </c>
      <c r="C264" s="794"/>
      <c r="D264" s="795">
        <v>1427</v>
      </c>
      <c r="E264" s="795">
        <v>0</v>
      </c>
      <c r="F264" s="795">
        <f>F265+F266+F267+F268</f>
        <v>2447</v>
      </c>
      <c r="G264" s="795">
        <f>G265+G266+G267+G268</f>
        <v>2447</v>
      </c>
      <c r="H264" s="795">
        <f t="shared" si="45"/>
        <v>2447</v>
      </c>
      <c r="I264" s="795">
        <f>I265+I266+I267+I268</f>
        <v>2447</v>
      </c>
      <c r="J264" s="795">
        <f>J265+J266+J267+J268</f>
        <v>790.29999999999995</v>
      </c>
      <c r="K264" s="795">
        <f t="shared" si="40"/>
        <v>32.296689824274623</v>
      </c>
      <c r="L264" s="795"/>
    </row>
    <row r="265" ht="45" customHeight="1">
      <c r="A265" s="792"/>
      <c r="B265" s="252" t="s">
        <v>1228</v>
      </c>
      <c r="C265" s="794"/>
      <c r="D265" s="795">
        <v>0</v>
      </c>
      <c r="E265" s="795">
        <v>0</v>
      </c>
      <c r="F265" s="795">
        <v>0</v>
      </c>
      <c r="G265" s="795">
        <v>0</v>
      </c>
      <c r="H265" s="795">
        <f t="shared" si="45"/>
        <v>0</v>
      </c>
      <c r="I265" s="795">
        <v>0</v>
      </c>
      <c r="J265" s="795">
        <v>0</v>
      </c>
      <c r="K265" s="795">
        <v>0</v>
      </c>
      <c r="L265" s="795"/>
    </row>
    <row r="266" ht="45" customHeight="1">
      <c r="A266" s="792"/>
      <c r="B266" s="252" t="s">
        <v>1229</v>
      </c>
      <c r="C266" s="794"/>
      <c r="D266" s="795" t="s">
        <v>1343</v>
      </c>
      <c r="E266" s="795">
        <v>0</v>
      </c>
      <c r="F266" s="795">
        <v>2447</v>
      </c>
      <c r="G266" s="795">
        <v>2447</v>
      </c>
      <c r="H266" s="795">
        <f t="shared" si="45"/>
        <v>2447</v>
      </c>
      <c r="I266" s="795">
        <v>2447</v>
      </c>
      <c r="J266" s="795">
        <v>790.29999999999995</v>
      </c>
      <c r="K266" s="795">
        <f t="shared" si="40"/>
        <v>32.296689824274623</v>
      </c>
      <c r="L266" s="795"/>
    </row>
    <row r="267" ht="45" customHeight="1">
      <c r="A267" s="792"/>
      <c r="B267" s="252" t="s">
        <v>1230</v>
      </c>
      <c r="C267" s="794"/>
      <c r="D267" s="795">
        <v>0</v>
      </c>
      <c r="E267" s="795">
        <v>0</v>
      </c>
      <c r="F267" s="795">
        <v>0</v>
      </c>
      <c r="G267" s="795">
        <v>0</v>
      </c>
      <c r="H267" s="795">
        <f t="shared" si="45"/>
        <v>0</v>
      </c>
      <c r="I267" s="795">
        <v>0</v>
      </c>
      <c r="J267" s="795">
        <v>0</v>
      </c>
      <c r="K267" s="795">
        <v>0</v>
      </c>
      <c r="L267" s="795"/>
    </row>
    <row r="268" ht="45" customHeight="1">
      <c r="A268" s="792"/>
      <c r="B268" s="252" t="s">
        <v>1218</v>
      </c>
      <c r="C268" s="427"/>
      <c r="D268" s="795">
        <v>0</v>
      </c>
      <c r="E268" s="795">
        <v>0</v>
      </c>
      <c r="F268" s="795">
        <v>0</v>
      </c>
      <c r="G268" s="795">
        <v>0</v>
      </c>
      <c r="H268" s="795">
        <f t="shared" si="45"/>
        <v>0</v>
      </c>
      <c r="I268" s="795">
        <v>0</v>
      </c>
      <c r="J268" s="795">
        <v>0</v>
      </c>
      <c r="K268" s="795">
        <v>0</v>
      </c>
      <c r="L268" s="795"/>
    </row>
    <row r="269" ht="111.75" customHeight="1">
      <c r="A269" s="792" t="s">
        <v>1344</v>
      </c>
      <c r="B269" s="251" t="s">
        <v>1345</v>
      </c>
      <c r="C269" s="446" t="s">
        <v>1346</v>
      </c>
      <c r="D269" s="793">
        <v>277.19999999999999</v>
      </c>
      <c r="E269" s="795">
        <v>0</v>
      </c>
      <c r="F269" s="793">
        <f>F270</f>
        <v>34.5</v>
      </c>
      <c r="G269" s="793">
        <f>G270</f>
        <v>34.5</v>
      </c>
      <c r="H269" s="795">
        <f t="shared" si="45"/>
        <v>34.5</v>
      </c>
      <c r="I269" s="793">
        <f>I270</f>
        <v>34.5</v>
      </c>
      <c r="J269" s="793">
        <f>J270</f>
        <v>23.199999999999999</v>
      </c>
      <c r="K269" s="795">
        <f t="shared" si="40"/>
        <v>67.246376811594203</v>
      </c>
      <c r="L269" s="793"/>
    </row>
    <row r="270" ht="45" customHeight="1">
      <c r="A270" s="792"/>
      <c r="B270" s="252" t="s">
        <v>1234</v>
      </c>
      <c r="C270" s="794"/>
      <c r="D270" s="795">
        <v>277.19999999999999</v>
      </c>
      <c r="E270" s="795">
        <v>0</v>
      </c>
      <c r="F270" s="795">
        <f>F271+F272+F273+F274</f>
        <v>34.5</v>
      </c>
      <c r="G270" s="795">
        <f>G271+G272+G273+G274</f>
        <v>34.5</v>
      </c>
      <c r="H270" s="795">
        <f t="shared" si="45"/>
        <v>34.5</v>
      </c>
      <c r="I270" s="795">
        <f>I271+I272+I273+I274</f>
        <v>34.5</v>
      </c>
      <c r="J270" s="795">
        <f>J271+J272+J273+J274</f>
        <v>23.199999999999999</v>
      </c>
      <c r="K270" s="795">
        <f t="shared" si="40"/>
        <v>67.246376811594203</v>
      </c>
      <c r="L270" s="795"/>
    </row>
    <row r="271" ht="45" customHeight="1">
      <c r="A271" s="792"/>
      <c r="B271" s="252" t="s">
        <v>1228</v>
      </c>
      <c r="C271" s="794"/>
      <c r="D271" s="795">
        <v>0</v>
      </c>
      <c r="E271" s="795">
        <v>0</v>
      </c>
      <c r="F271" s="795">
        <v>0</v>
      </c>
      <c r="G271" s="795">
        <v>0</v>
      </c>
      <c r="H271" s="795">
        <f t="shared" si="45"/>
        <v>0</v>
      </c>
      <c r="I271" s="795">
        <v>0</v>
      </c>
      <c r="J271" s="795">
        <v>0</v>
      </c>
      <c r="K271" s="795">
        <v>0</v>
      </c>
      <c r="L271" s="795"/>
    </row>
    <row r="272" ht="45" customHeight="1">
      <c r="A272" s="792"/>
      <c r="B272" s="252" t="s">
        <v>1229</v>
      </c>
      <c r="C272" s="794"/>
      <c r="D272" s="795">
        <v>277.19999999999999</v>
      </c>
      <c r="E272" s="795">
        <v>0</v>
      </c>
      <c r="F272" s="795">
        <v>34.5</v>
      </c>
      <c r="G272" s="795">
        <v>34.5</v>
      </c>
      <c r="H272" s="795">
        <f t="shared" si="45"/>
        <v>34.5</v>
      </c>
      <c r="I272" s="795">
        <v>34.5</v>
      </c>
      <c r="J272" s="795">
        <v>23.199999999999999</v>
      </c>
      <c r="K272" s="795">
        <f t="shared" si="40"/>
        <v>67.246376811594203</v>
      </c>
      <c r="L272" s="795"/>
    </row>
    <row r="273" ht="45" customHeight="1">
      <c r="A273" s="792"/>
      <c r="B273" s="252" t="s">
        <v>1230</v>
      </c>
      <c r="C273" s="794"/>
      <c r="D273" s="795">
        <v>0</v>
      </c>
      <c r="E273" s="795">
        <v>0</v>
      </c>
      <c r="F273" s="795">
        <v>0</v>
      </c>
      <c r="G273" s="795">
        <v>0</v>
      </c>
      <c r="H273" s="795">
        <f t="shared" si="45"/>
        <v>0</v>
      </c>
      <c r="I273" s="795">
        <v>0</v>
      </c>
      <c r="J273" s="795">
        <v>0</v>
      </c>
      <c r="K273" s="795">
        <v>0</v>
      </c>
      <c r="L273" s="795"/>
    </row>
    <row r="274" ht="45" customHeight="1">
      <c r="A274" s="792"/>
      <c r="B274" s="252" t="s">
        <v>1218</v>
      </c>
      <c r="C274" s="427"/>
      <c r="D274" s="795">
        <v>0</v>
      </c>
      <c r="E274" s="795">
        <v>0</v>
      </c>
      <c r="F274" s="795">
        <v>0</v>
      </c>
      <c r="G274" s="795">
        <v>0</v>
      </c>
      <c r="H274" s="795">
        <f t="shared" si="45"/>
        <v>0</v>
      </c>
      <c r="I274" s="795">
        <v>0</v>
      </c>
      <c r="J274" s="795">
        <v>0</v>
      </c>
      <c r="K274" s="795">
        <v>0</v>
      </c>
      <c r="L274" s="795"/>
    </row>
    <row r="275" ht="104.25" customHeight="1">
      <c r="A275" s="792" t="s">
        <v>1347</v>
      </c>
      <c r="B275" s="251" t="s">
        <v>1348</v>
      </c>
      <c r="C275" s="446" t="s">
        <v>1349</v>
      </c>
      <c r="D275" s="793">
        <v>162</v>
      </c>
      <c r="E275" s="795">
        <v>0</v>
      </c>
      <c r="F275" s="793">
        <f>F276</f>
        <v>112</v>
      </c>
      <c r="G275" s="793">
        <f>G276</f>
        <v>112</v>
      </c>
      <c r="H275" s="795">
        <f t="shared" si="45"/>
        <v>112</v>
      </c>
      <c r="I275" s="793">
        <f>I276</f>
        <v>112</v>
      </c>
      <c r="J275" s="793">
        <f>J276</f>
        <v>32.5</v>
      </c>
      <c r="K275" s="793">
        <f t="shared" si="40"/>
        <v>29.017857142857146</v>
      </c>
      <c r="L275" s="793"/>
    </row>
    <row r="276" ht="45" customHeight="1">
      <c r="A276" s="792"/>
      <c r="B276" s="252" t="s">
        <v>1234</v>
      </c>
      <c r="C276" s="794"/>
      <c r="D276" s="795">
        <v>162</v>
      </c>
      <c r="E276" s="795">
        <v>0</v>
      </c>
      <c r="F276" s="795">
        <f>F277+F278+F279+F280</f>
        <v>112</v>
      </c>
      <c r="G276" s="795">
        <f>G277+G278+G279+G280</f>
        <v>112</v>
      </c>
      <c r="H276" s="795">
        <f t="shared" si="45"/>
        <v>112</v>
      </c>
      <c r="I276" s="795">
        <f>I277+I278+I279+I280</f>
        <v>112</v>
      </c>
      <c r="J276" s="795">
        <f>J277+J278+J279+J280</f>
        <v>32.5</v>
      </c>
      <c r="K276" s="795">
        <f t="shared" si="40"/>
        <v>29.017857142857146</v>
      </c>
      <c r="L276" s="795"/>
    </row>
    <row r="277" ht="45" customHeight="1">
      <c r="A277" s="792"/>
      <c r="B277" s="252" t="s">
        <v>1228</v>
      </c>
      <c r="C277" s="794"/>
      <c r="D277" s="795">
        <v>52</v>
      </c>
      <c r="E277" s="795">
        <v>0</v>
      </c>
      <c r="F277" s="795">
        <v>7.7000000000000002</v>
      </c>
      <c r="G277" s="795">
        <v>7.7000000000000002</v>
      </c>
      <c r="H277" s="795">
        <f t="shared" si="45"/>
        <v>7.7000000000000002</v>
      </c>
      <c r="I277" s="795">
        <v>7.7000000000000002</v>
      </c>
      <c r="J277" s="795">
        <v>7.7000000000000002</v>
      </c>
      <c r="K277" s="795">
        <v>0</v>
      </c>
      <c r="L277" s="795"/>
    </row>
    <row r="278" ht="45" customHeight="1">
      <c r="A278" s="792"/>
      <c r="B278" s="252" t="s">
        <v>1229</v>
      </c>
      <c r="C278" s="794"/>
      <c r="D278" s="795">
        <v>110</v>
      </c>
      <c r="E278" s="795">
        <v>0</v>
      </c>
      <c r="F278" s="795">
        <v>104.3</v>
      </c>
      <c r="G278" s="795">
        <v>104.3</v>
      </c>
      <c r="H278" s="795">
        <f t="shared" si="45"/>
        <v>104.3</v>
      </c>
      <c r="I278" s="795">
        <v>104.3</v>
      </c>
      <c r="J278" s="795">
        <v>24.800000000000001</v>
      </c>
      <c r="K278" s="795">
        <f t="shared" si="40"/>
        <v>23.777564717162033</v>
      </c>
      <c r="L278" s="795"/>
    </row>
    <row r="279" ht="45" customHeight="1">
      <c r="A279" s="792"/>
      <c r="B279" s="252" t="s">
        <v>1230</v>
      </c>
      <c r="C279" s="794"/>
      <c r="D279" s="795">
        <v>0</v>
      </c>
      <c r="E279" s="795">
        <v>0</v>
      </c>
      <c r="F279" s="795">
        <v>0</v>
      </c>
      <c r="G279" s="795">
        <v>0</v>
      </c>
      <c r="H279" s="795">
        <f t="shared" si="45"/>
        <v>0</v>
      </c>
      <c r="I279" s="795">
        <v>0</v>
      </c>
      <c r="J279" s="795">
        <v>0</v>
      </c>
      <c r="K279" s="795">
        <v>0</v>
      </c>
      <c r="L279" s="795"/>
    </row>
    <row r="280" ht="45" customHeight="1">
      <c r="A280" s="792"/>
      <c r="B280" s="252" t="s">
        <v>1218</v>
      </c>
      <c r="C280" s="427"/>
      <c r="D280" s="795">
        <v>0</v>
      </c>
      <c r="E280" s="795">
        <v>0</v>
      </c>
      <c r="F280" s="795">
        <v>0</v>
      </c>
      <c r="G280" s="795">
        <v>0</v>
      </c>
      <c r="H280" s="795">
        <f t="shared" si="45"/>
        <v>0</v>
      </c>
      <c r="I280" s="795">
        <v>0</v>
      </c>
      <c r="J280" s="795">
        <v>0</v>
      </c>
      <c r="K280" s="795">
        <v>0</v>
      </c>
      <c r="L280" s="795"/>
    </row>
    <row r="281" ht="90" customHeight="1">
      <c r="A281" s="792" t="s">
        <v>1350</v>
      </c>
      <c r="B281" s="251" t="s">
        <v>1351</v>
      </c>
      <c r="C281" s="446" t="s">
        <v>1352</v>
      </c>
      <c r="D281" s="793" t="s">
        <v>1353</v>
      </c>
      <c r="E281" s="795">
        <v>0</v>
      </c>
      <c r="F281" s="793">
        <f>F282</f>
        <v>6820</v>
      </c>
      <c r="G281" s="793">
        <f>G282</f>
        <v>6820</v>
      </c>
      <c r="H281" s="795">
        <f t="shared" si="45"/>
        <v>6820</v>
      </c>
      <c r="I281" s="793">
        <f>I282</f>
        <v>6820</v>
      </c>
      <c r="J281" s="793">
        <f>J282</f>
        <v>1124.3</v>
      </c>
      <c r="K281" s="795">
        <f t="shared" si="40"/>
        <v>16.485337243401759</v>
      </c>
      <c r="L281" s="793"/>
    </row>
    <row r="282" ht="45" customHeight="1">
      <c r="A282" s="792"/>
      <c r="B282" s="252" t="s">
        <v>1234</v>
      </c>
      <c r="C282" s="794"/>
      <c r="D282" s="795" t="s">
        <v>1353</v>
      </c>
      <c r="E282" s="795">
        <v>0</v>
      </c>
      <c r="F282" s="795">
        <f>F283+F284+F285+F286</f>
        <v>6820</v>
      </c>
      <c r="G282" s="795">
        <f>G283+G284+G285+G286</f>
        <v>6820</v>
      </c>
      <c r="H282" s="795">
        <f t="shared" si="45"/>
        <v>6820</v>
      </c>
      <c r="I282" s="795">
        <f>I283+I284+I285+I286</f>
        <v>6820</v>
      </c>
      <c r="J282" s="795">
        <f>J283+J284+J285+J286</f>
        <v>1124.3</v>
      </c>
      <c r="K282" s="795">
        <f t="shared" si="40"/>
        <v>16.485337243401759</v>
      </c>
      <c r="L282" s="795"/>
    </row>
    <row r="283" ht="45" customHeight="1">
      <c r="A283" s="792"/>
      <c r="B283" s="252" t="s">
        <v>1228</v>
      </c>
      <c r="C283" s="794"/>
      <c r="D283" s="795">
        <v>0</v>
      </c>
      <c r="E283" s="795">
        <v>0</v>
      </c>
      <c r="F283" s="795">
        <v>0</v>
      </c>
      <c r="G283" s="795">
        <v>0</v>
      </c>
      <c r="H283" s="795">
        <f t="shared" si="45"/>
        <v>0</v>
      </c>
      <c r="I283" s="795">
        <v>0</v>
      </c>
      <c r="J283" s="795">
        <v>0</v>
      </c>
      <c r="K283" s="795">
        <v>0</v>
      </c>
      <c r="L283" s="795"/>
    </row>
    <row r="284" ht="45" customHeight="1">
      <c r="A284" s="792"/>
      <c r="B284" s="252" t="s">
        <v>1229</v>
      </c>
      <c r="C284" s="794"/>
      <c r="D284" s="795" t="s">
        <v>1353</v>
      </c>
      <c r="E284" s="795">
        <v>0</v>
      </c>
      <c r="F284" s="795">
        <v>6820</v>
      </c>
      <c r="G284" s="795">
        <v>6820</v>
      </c>
      <c r="H284" s="795">
        <f t="shared" si="45"/>
        <v>6820</v>
      </c>
      <c r="I284" s="795">
        <v>6820</v>
      </c>
      <c r="J284" s="795">
        <v>1124.3</v>
      </c>
      <c r="K284" s="795">
        <f t="shared" si="40"/>
        <v>16.485337243401759</v>
      </c>
      <c r="L284" s="795"/>
    </row>
    <row r="285" ht="45" customHeight="1">
      <c r="A285" s="792"/>
      <c r="B285" s="252" t="s">
        <v>1230</v>
      </c>
      <c r="C285" s="794"/>
      <c r="D285" s="795">
        <v>0</v>
      </c>
      <c r="E285" s="795">
        <v>0</v>
      </c>
      <c r="F285" s="795">
        <v>0</v>
      </c>
      <c r="G285" s="795">
        <v>0</v>
      </c>
      <c r="H285" s="795">
        <f t="shared" si="45"/>
        <v>0</v>
      </c>
      <c r="I285" s="795">
        <v>0</v>
      </c>
      <c r="J285" s="795">
        <v>0</v>
      </c>
      <c r="K285" s="795">
        <v>0</v>
      </c>
      <c r="L285" s="795"/>
    </row>
    <row r="286" ht="45" customHeight="1">
      <c r="A286" s="792"/>
      <c r="B286" s="252" t="s">
        <v>1218</v>
      </c>
      <c r="C286" s="427"/>
      <c r="D286" s="795">
        <v>0</v>
      </c>
      <c r="E286" s="795">
        <v>0</v>
      </c>
      <c r="F286" s="795">
        <v>0</v>
      </c>
      <c r="G286" s="795">
        <v>0</v>
      </c>
      <c r="H286" s="795">
        <f t="shared" si="45"/>
        <v>0</v>
      </c>
      <c r="I286" s="795">
        <v>0</v>
      </c>
      <c r="J286" s="795">
        <v>0</v>
      </c>
      <c r="K286" s="795">
        <v>0</v>
      </c>
      <c r="L286" s="795"/>
    </row>
    <row r="287" ht="126.75" customHeight="1">
      <c r="A287" s="792" t="s">
        <v>1354</v>
      </c>
      <c r="B287" s="251" t="s">
        <v>1355</v>
      </c>
      <c r="C287" s="446" t="s">
        <v>1356</v>
      </c>
      <c r="D287" s="793">
        <v>208</v>
      </c>
      <c r="E287" s="795">
        <v>0</v>
      </c>
      <c r="F287" s="793">
        <f>F288</f>
        <v>209</v>
      </c>
      <c r="G287" s="793">
        <f>G288</f>
        <v>209</v>
      </c>
      <c r="H287" s="795">
        <f t="shared" si="45"/>
        <v>209</v>
      </c>
      <c r="I287" s="793">
        <f>I288</f>
        <v>209</v>
      </c>
      <c r="J287" s="793">
        <f>J288</f>
        <v>32.5</v>
      </c>
      <c r="K287" s="795">
        <f t="shared" si="40"/>
        <v>15.550239234449762</v>
      </c>
      <c r="L287" s="793"/>
    </row>
    <row r="288" ht="45" customHeight="1">
      <c r="A288" s="792"/>
      <c r="B288" s="252" t="s">
        <v>1234</v>
      </c>
      <c r="C288" s="794"/>
      <c r="D288" s="795">
        <v>208</v>
      </c>
      <c r="E288" s="795">
        <v>0</v>
      </c>
      <c r="F288" s="795">
        <f>F289+F290+F291+F292</f>
        <v>209</v>
      </c>
      <c r="G288" s="795">
        <f>G289+G290+G291+G292</f>
        <v>209</v>
      </c>
      <c r="H288" s="795">
        <f t="shared" si="45"/>
        <v>209</v>
      </c>
      <c r="I288" s="795">
        <f>I289+I290+I291+I292</f>
        <v>209</v>
      </c>
      <c r="J288" s="795">
        <f>J289+J290+J291+J292</f>
        <v>32.5</v>
      </c>
      <c r="K288" s="795">
        <f t="shared" si="40"/>
        <v>15.550239234449762</v>
      </c>
      <c r="L288" s="795"/>
    </row>
    <row r="289" ht="45" customHeight="1">
      <c r="A289" s="792"/>
      <c r="B289" s="252" t="s">
        <v>1228</v>
      </c>
      <c r="C289" s="794"/>
      <c r="D289" s="795">
        <v>0</v>
      </c>
      <c r="E289" s="795">
        <v>0</v>
      </c>
      <c r="F289" s="795">
        <v>0</v>
      </c>
      <c r="G289" s="795">
        <v>0</v>
      </c>
      <c r="H289" s="795">
        <f t="shared" si="45"/>
        <v>0</v>
      </c>
      <c r="I289" s="795">
        <v>0</v>
      </c>
      <c r="J289" s="795">
        <v>0</v>
      </c>
      <c r="K289" s="795">
        <v>0</v>
      </c>
      <c r="L289" s="795"/>
    </row>
    <row r="290" ht="45" customHeight="1">
      <c r="A290" s="792"/>
      <c r="B290" s="252" t="s">
        <v>1229</v>
      </c>
      <c r="C290" s="794"/>
      <c r="D290" s="795">
        <v>208</v>
      </c>
      <c r="E290" s="795">
        <v>0</v>
      </c>
      <c r="F290" s="795">
        <v>209</v>
      </c>
      <c r="G290" s="795">
        <v>209</v>
      </c>
      <c r="H290" s="795">
        <f t="shared" si="45"/>
        <v>209</v>
      </c>
      <c r="I290" s="795">
        <v>209</v>
      </c>
      <c r="J290" s="795">
        <v>32.5</v>
      </c>
      <c r="K290" s="795">
        <f t="shared" ref="K290:K339" si="46">J290/F290*100</f>
        <v>15.550239234449762</v>
      </c>
      <c r="L290" s="795"/>
    </row>
    <row r="291" ht="45" customHeight="1">
      <c r="A291" s="792"/>
      <c r="B291" s="252" t="s">
        <v>1230</v>
      </c>
      <c r="C291" s="794"/>
      <c r="D291" s="795">
        <v>0</v>
      </c>
      <c r="E291" s="795">
        <v>0</v>
      </c>
      <c r="F291" s="795">
        <v>0</v>
      </c>
      <c r="G291" s="795">
        <v>0</v>
      </c>
      <c r="H291" s="795">
        <f t="shared" si="45"/>
        <v>0</v>
      </c>
      <c r="I291" s="795">
        <v>0</v>
      </c>
      <c r="J291" s="795">
        <v>0</v>
      </c>
      <c r="K291" s="795">
        <v>0</v>
      </c>
      <c r="L291" s="795"/>
    </row>
    <row r="292" ht="45" customHeight="1">
      <c r="A292" s="792"/>
      <c r="B292" s="252" t="s">
        <v>1218</v>
      </c>
      <c r="C292" s="427"/>
      <c r="D292" s="795">
        <v>0</v>
      </c>
      <c r="E292" s="795">
        <v>0</v>
      </c>
      <c r="F292" s="795">
        <v>0</v>
      </c>
      <c r="G292" s="795">
        <v>0</v>
      </c>
      <c r="H292" s="795">
        <f t="shared" si="45"/>
        <v>0</v>
      </c>
      <c r="I292" s="795">
        <v>0</v>
      </c>
      <c r="J292" s="795">
        <v>0</v>
      </c>
      <c r="K292" s="795">
        <v>0</v>
      </c>
      <c r="L292" s="795"/>
    </row>
    <row r="293" ht="87.75" customHeight="1">
      <c r="A293" s="792" t="s">
        <v>1357</v>
      </c>
      <c r="B293" s="251" t="s">
        <v>1358</v>
      </c>
      <c r="C293" s="446" t="s">
        <v>1359</v>
      </c>
      <c r="D293" s="793">
        <v>9702.8999999999996</v>
      </c>
      <c r="E293" s="795">
        <v>0</v>
      </c>
      <c r="F293" s="793">
        <f>F294</f>
        <v>2398.1999999999998</v>
      </c>
      <c r="G293" s="793">
        <f>G294</f>
        <v>2398.1999999999998</v>
      </c>
      <c r="H293" s="795">
        <f t="shared" si="45"/>
        <v>2398.1999999999998</v>
      </c>
      <c r="I293" s="793">
        <f>I294</f>
        <v>2398.1999999999998</v>
      </c>
      <c r="J293" s="793">
        <f>J294</f>
        <v>2321.1999999999998</v>
      </c>
      <c r="K293" s="795">
        <f t="shared" si="46"/>
        <v>96.789258610624643</v>
      </c>
      <c r="L293" s="793"/>
    </row>
    <row r="294" ht="45" customHeight="1">
      <c r="A294" s="792"/>
      <c r="B294" s="252" t="s">
        <v>1234</v>
      </c>
      <c r="C294" s="794"/>
      <c r="D294" s="795">
        <v>9702.8999999999996</v>
      </c>
      <c r="E294" s="795">
        <v>0</v>
      </c>
      <c r="F294" s="795">
        <f>F295+F296+F297+F298</f>
        <v>2398.1999999999998</v>
      </c>
      <c r="G294" s="795">
        <f>G295+G296+G297+G298</f>
        <v>2398.1999999999998</v>
      </c>
      <c r="H294" s="795">
        <f t="shared" si="45"/>
        <v>2398.1999999999998</v>
      </c>
      <c r="I294" s="795">
        <f>I295+I296+I297+I298</f>
        <v>2398.1999999999998</v>
      </c>
      <c r="J294" s="795">
        <f>J295+J296+J297+J298</f>
        <v>2321.1999999999998</v>
      </c>
      <c r="K294" s="795">
        <f t="shared" si="46"/>
        <v>96.789258610624643</v>
      </c>
      <c r="L294" s="795"/>
    </row>
    <row r="295" ht="45" customHeight="1">
      <c r="A295" s="792"/>
      <c r="B295" s="252" t="s">
        <v>1228</v>
      </c>
      <c r="C295" s="794"/>
      <c r="D295" s="795">
        <v>0</v>
      </c>
      <c r="E295" s="795">
        <v>0</v>
      </c>
      <c r="F295" s="795">
        <v>0</v>
      </c>
      <c r="G295" s="795">
        <v>0</v>
      </c>
      <c r="H295" s="795">
        <f t="shared" si="45"/>
        <v>0</v>
      </c>
      <c r="I295" s="795">
        <v>0</v>
      </c>
      <c r="J295" s="795">
        <v>0</v>
      </c>
      <c r="K295" s="795">
        <v>0</v>
      </c>
      <c r="L295" s="795"/>
    </row>
    <row r="296" ht="45" customHeight="1">
      <c r="A296" s="792"/>
      <c r="B296" s="252" t="s">
        <v>1229</v>
      </c>
      <c r="C296" s="794"/>
      <c r="D296" s="795">
        <v>0</v>
      </c>
      <c r="E296" s="795">
        <v>0</v>
      </c>
      <c r="F296" s="795">
        <v>0</v>
      </c>
      <c r="G296" s="795">
        <v>0</v>
      </c>
      <c r="H296" s="795">
        <f t="shared" si="45"/>
        <v>0</v>
      </c>
      <c r="I296" s="795">
        <v>0</v>
      </c>
      <c r="J296" s="795">
        <v>0</v>
      </c>
      <c r="K296" s="795">
        <v>0</v>
      </c>
      <c r="L296" s="795"/>
    </row>
    <row r="297" ht="45" customHeight="1">
      <c r="A297" s="792"/>
      <c r="B297" s="252" t="s">
        <v>1230</v>
      </c>
      <c r="C297" s="794"/>
      <c r="D297" s="795">
        <v>9702.8999999999996</v>
      </c>
      <c r="E297" s="795">
        <v>0</v>
      </c>
      <c r="F297" s="795">
        <v>2398.1999999999998</v>
      </c>
      <c r="G297" s="795">
        <v>2398.1999999999998</v>
      </c>
      <c r="H297" s="795">
        <f t="shared" si="45"/>
        <v>2398.1999999999998</v>
      </c>
      <c r="I297" s="795">
        <v>2398.1999999999998</v>
      </c>
      <c r="J297" s="795">
        <v>2321.1999999999998</v>
      </c>
      <c r="K297" s="795">
        <f t="shared" si="46"/>
        <v>96.789258610624643</v>
      </c>
      <c r="L297" s="795"/>
    </row>
    <row r="298" ht="45" customHeight="1">
      <c r="A298" s="792"/>
      <c r="B298" s="252" t="s">
        <v>1218</v>
      </c>
      <c r="C298" s="427"/>
      <c r="D298" s="795">
        <v>0</v>
      </c>
      <c r="E298" s="795">
        <v>0</v>
      </c>
      <c r="F298" s="795">
        <v>0</v>
      </c>
      <c r="G298" s="795">
        <v>0</v>
      </c>
      <c r="H298" s="795">
        <f t="shared" si="45"/>
        <v>0</v>
      </c>
      <c r="I298" s="795">
        <v>0</v>
      </c>
      <c r="J298" s="795">
        <v>0</v>
      </c>
      <c r="K298" s="795">
        <v>0</v>
      </c>
      <c r="L298" s="795"/>
    </row>
    <row r="299" ht="92.25" customHeight="1">
      <c r="A299" s="792" t="s">
        <v>1360</v>
      </c>
      <c r="B299" s="251" t="s">
        <v>1361</v>
      </c>
      <c r="C299" s="446" t="s">
        <v>1362</v>
      </c>
      <c r="D299" s="795">
        <v>18</v>
      </c>
      <c r="E299" s="795">
        <v>0</v>
      </c>
      <c r="F299" s="795">
        <v>0</v>
      </c>
      <c r="G299" s="795">
        <v>0</v>
      </c>
      <c r="H299" s="795">
        <f t="shared" si="45"/>
        <v>0</v>
      </c>
      <c r="I299" s="795">
        <v>0</v>
      </c>
      <c r="J299" s="795">
        <f>J300</f>
        <v>0</v>
      </c>
      <c r="K299" s="795">
        <v>0</v>
      </c>
      <c r="L299" s="795"/>
    </row>
    <row r="300" ht="45" customHeight="1">
      <c r="A300" s="792"/>
      <c r="B300" s="252" t="s">
        <v>1234</v>
      </c>
      <c r="C300" s="794"/>
      <c r="D300" s="795">
        <v>18</v>
      </c>
      <c r="E300" s="795">
        <v>0</v>
      </c>
      <c r="F300" s="795">
        <f>F301+F302+F303+F304</f>
        <v>0</v>
      </c>
      <c r="G300" s="795">
        <f>G301+G302+G303+G304</f>
        <v>0</v>
      </c>
      <c r="H300" s="795">
        <f t="shared" si="45"/>
        <v>0</v>
      </c>
      <c r="I300" s="795">
        <f>I301+I302+I303+I304</f>
        <v>0</v>
      </c>
      <c r="J300" s="795">
        <f>J301+J302+J303+J304</f>
        <v>0</v>
      </c>
      <c r="K300" s="795">
        <v>0</v>
      </c>
      <c r="L300" s="795"/>
    </row>
    <row r="301" ht="45" customHeight="1">
      <c r="A301" s="792"/>
      <c r="B301" s="252" t="s">
        <v>1228</v>
      </c>
      <c r="C301" s="794"/>
      <c r="D301" s="795">
        <v>0</v>
      </c>
      <c r="E301" s="795">
        <v>0</v>
      </c>
      <c r="F301" s="795">
        <v>0</v>
      </c>
      <c r="G301" s="795">
        <v>0</v>
      </c>
      <c r="H301" s="795">
        <f t="shared" si="45"/>
        <v>0</v>
      </c>
      <c r="I301" s="795">
        <v>0</v>
      </c>
      <c r="J301" s="795">
        <v>0</v>
      </c>
      <c r="K301" s="795">
        <v>0</v>
      </c>
      <c r="L301" s="795"/>
    </row>
    <row r="302" ht="45" customHeight="1">
      <c r="A302" s="792"/>
      <c r="B302" s="252" t="s">
        <v>1229</v>
      </c>
      <c r="C302" s="794"/>
      <c r="D302" s="795">
        <v>18</v>
      </c>
      <c r="E302" s="795">
        <v>0</v>
      </c>
      <c r="F302" s="795">
        <v>0</v>
      </c>
      <c r="G302" s="795">
        <v>0</v>
      </c>
      <c r="H302" s="795">
        <f t="shared" si="45"/>
        <v>0</v>
      </c>
      <c r="I302" s="795">
        <v>0</v>
      </c>
      <c r="J302" s="795">
        <v>0</v>
      </c>
      <c r="K302" s="795">
        <v>0</v>
      </c>
      <c r="L302" s="795"/>
    </row>
    <row r="303" ht="45" customHeight="1">
      <c r="A303" s="792"/>
      <c r="B303" s="252" t="s">
        <v>1230</v>
      </c>
      <c r="C303" s="794"/>
      <c r="D303" s="795">
        <v>0</v>
      </c>
      <c r="E303" s="795">
        <v>0</v>
      </c>
      <c r="F303" s="795">
        <v>0</v>
      </c>
      <c r="G303" s="795">
        <v>0</v>
      </c>
      <c r="H303" s="795">
        <f t="shared" si="45"/>
        <v>0</v>
      </c>
      <c r="I303" s="795">
        <v>0</v>
      </c>
      <c r="J303" s="795">
        <v>0</v>
      </c>
      <c r="K303" s="795">
        <v>0</v>
      </c>
      <c r="L303" s="795"/>
    </row>
    <row r="304" ht="45" customHeight="1">
      <c r="A304" s="792"/>
      <c r="B304" s="252" t="s">
        <v>1218</v>
      </c>
      <c r="C304" s="427"/>
      <c r="D304" s="795">
        <v>0</v>
      </c>
      <c r="E304" s="795">
        <v>0</v>
      </c>
      <c r="F304" s="795">
        <v>0</v>
      </c>
      <c r="G304" s="795">
        <v>0</v>
      </c>
      <c r="H304" s="795">
        <f t="shared" ref="H304:H351" si="47">E304+F304</f>
        <v>0</v>
      </c>
      <c r="I304" s="795">
        <v>0</v>
      </c>
      <c r="J304" s="795">
        <v>0</v>
      </c>
      <c r="K304" s="795">
        <v>0</v>
      </c>
      <c r="L304" s="795"/>
    </row>
    <row r="305" ht="104.25" customHeight="1">
      <c r="A305" s="792" t="s">
        <v>1363</v>
      </c>
      <c r="B305" s="251" t="s">
        <v>1364</v>
      </c>
      <c r="C305" s="446" t="s">
        <v>1365</v>
      </c>
      <c r="D305" s="793">
        <v>228</v>
      </c>
      <c r="E305" s="795">
        <v>0</v>
      </c>
      <c r="F305" s="793">
        <f>F306</f>
        <v>228</v>
      </c>
      <c r="G305" s="793">
        <f>G306</f>
        <v>228</v>
      </c>
      <c r="H305" s="795">
        <f t="shared" si="47"/>
        <v>228</v>
      </c>
      <c r="I305" s="793">
        <f>I306</f>
        <v>228</v>
      </c>
      <c r="J305" s="793">
        <f>J306</f>
        <v>5</v>
      </c>
      <c r="K305" s="795">
        <f t="shared" si="46"/>
        <v>2.1929824561403506</v>
      </c>
      <c r="L305" s="793"/>
    </row>
    <row r="306" ht="45" customHeight="1">
      <c r="A306" s="792"/>
      <c r="B306" s="252" t="s">
        <v>1234</v>
      </c>
      <c r="C306" s="794"/>
      <c r="D306" s="795">
        <v>228</v>
      </c>
      <c r="E306" s="795">
        <v>0</v>
      </c>
      <c r="F306" s="795">
        <f>F307+F308+F310+F309</f>
        <v>228</v>
      </c>
      <c r="G306" s="795">
        <f>G307+G308+G310+G309</f>
        <v>228</v>
      </c>
      <c r="H306" s="795">
        <f t="shared" si="47"/>
        <v>228</v>
      </c>
      <c r="I306" s="795">
        <f>I307+I308+I310+I309</f>
        <v>228</v>
      </c>
      <c r="J306" s="795">
        <f>J307+J308+J310+J309</f>
        <v>5</v>
      </c>
      <c r="K306" s="795">
        <f t="shared" si="46"/>
        <v>2.1929824561403506</v>
      </c>
      <c r="L306" s="795"/>
    </row>
    <row r="307" ht="45" customHeight="1">
      <c r="A307" s="792"/>
      <c r="B307" s="252" t="s">
        <v>1228</v>
      </c>
      <c r="C307" s="794"/>
      <c r="D307" s="795">
        <v>0</v>
      </c>
      <c r="E307" s="795">
        <v>0</v>
      </c>
      <c r="F307" s="795">
        <v>0</v>
      </c>
      <c r="G307" s="795">
        <v>0</v>
      </c>
      <c r="H307" s="795">
        <f t="shared" si="47"/>
        <v>0</v>
      </c>
      <c r="I307" s="795">
        <v>0</v>
      </c>
      <c r="J307" s="795">
        <v>0</v>
      </c>
      <c r="K307" s="795">
        <v>0</v>
      </c>
      <c r="L307" s="795"/>
    </row>
    <row r="308" ht="45" customHeight="1">
      <c r="A308" s="792"/>
      <c r="B308" s="252" t="s">
        <v>1229</v>
      </c>
      <c r="C308" s="794"/>
      <c r="D308" s="795">
        <v>228</v>
      </c>
      <c r="E308" s="795">
        <v>0</v>
      </c>
      <c r="F308" s="795">
        <v>228</v>
      </c>
      <c r="G308" s="795">
        <v>228</v>
      </c>
      <c r="H308" s="795">
        <f t="shared" si="47"/>
        <v>228</v>
      </c>
      <c r="I308" s="795">
        <v>228</v>
      </c>
      <c r="J308" s="795">
        <v>5</v>
      </c>
      <c r="K308" s="795">
        <f t="shared" si="46"/>
        <v>2.1929824561403506</v>
      </c>
      <c r="L308" s="795"/>
    </row>
    <row r="309" ht="45" customHeight="1">
      <c r="A309" s="792"/>
      <c r="B309" s="252" t="s">
        <v>1230</v>
      </c>
      <c r="C309" s="794"/>
      <c r="D309" s="795">
        <v>0</v>
      </c>
      <c r="E309" s="795">
        <v>0</v>
      </c>
      <c r="F309" s="795">
        <v>0</v>
      </c>
      <c r="G309" s="795">
        <v>0</v>
      </c>
      <c r="H309" s="795">
        <f t="shared" si="47"/>
        <v>0</v>
      </c>
      <c r="I309" s="795">
        <v>0</v>
      </c>
      <c r="J309" s="795">
        <v>0</v>
      </c>
      <c r="K309" s="795">
        <v>0</v>
      </c>
      <c r="L309" s="795"/>
    </row>
    <row r="310" ht="45" customHeight="1">
      <c r="A310" s="792"/>
      <c r="B310" s="252" t="s">
        <v>1218</v>
      </c>
      <c r="C310" s="427"/>
      <c r="D310" s="795">
        <v>0</v>
      </c>
      <c r="E310" s="795">
        <v>0</v>
      </c>
      <c r="F310" s="795">
        <v>0</v>
      </c>
      <c r="G310" s="795">
        <v>0</v>
      </c>
      <c r="H310" s="795">
        <f t="shared" si="47"/>
        <v>0</v>
      </c>
      <c r="I310" s="795">
        <v>0</v>
      </c>
      <c r="J310" s="795">
        <v>0</v>
      </c>
      <c r="K310" s="795">
        <v>0</v>
      </c>
      <c r="L310" s="795"/>
    </row>
    <row r="311" ht="166" customHeight="1">
      <c r="A311" s="792" t="s">
        <v>1366</v>
      </c>
      <c r="B311" s="251" t="s">
        <v>1367</v>
      </c>
      <c r="C311" s="446" t="s">
        <v>1368</v>
      </c>
      <c r="D311" s="793">
        <v>150</v>
      </c>
      <c r="E311" s="795">
        <v>0</v>
      </c>
      <c r="F311" s="793">
        <f>F312</f>
        <v>135</v>
      </c>
      <c r="G311" s="793">
        <f>G312</f>
        <v>135</v>
      </c>
      <c r="H311" s="795">
        <f t="shared" si="47"/>
        <v>135</v>
      </c>
      <c r="I311" s="793">
        <f>I312</f>
        <v>135</v>
      </c>
      <c r="J311" s="793">
        <f>J312</f>
        <v>10.6</v>
      </c>
      <c r="K311" s="793">
        <f t="shared" si="46"/>
        <v>7.8518518518518512</v>
      </c>
      <c r="L311" s="795"/>
    </row>
    <row r="312" ht="45" customHeight="1">
      <c r="A312" s="792"/>
      <c r="B312" s="252" t="s">
        <v>1234</v>
      </c>
      <c r="C312" s="794"/>
      <c r="D312" s="795">
        <v>150</v>
      </c>
      <c r="E312" s="795">
        <v>0</v>
      </c>
      <c r="F312" s="795">
        <f>F313+F314+F315+F316</f>
        <v>135</v>
      </c>
      <c r="G312" s="795">
        <f>G313+G314+G315+G316</f>
        <v>135</v>
      </c>
      <c r="H312" s="795">
        <f t="shared" si="47"/>
        <v>135</v>
      </c>
      <c r="I312" s="795">
        <f>I313+I314+I315+I316</f>
        <v>135</v>
      </c>
      <c r="J312" s="795">
        <f>J313+J314+J315+J316</f>
        <v>10.6</v>
      </c>
      <c r="K312" s="795">
        <f t="shared" si="46"/>
        <v>7.8518518518518512</v>
      </c>
      <c r="L312" s="795"/>
    </row>
    <row r="313" ht="45" customHeight="1">
      <c r="A313" s="792"/>
      <c r="B313" s="252" t="s">
        <v>1228</v>
      </c>
      <c r="C313" s="794"/>
      <c r="D313" s="795">
        <v>0</v>
      </c>
      <c r="E313" s="795">
        <v>0</v>
      </c>
      <c r="F313" s="795">
        <v>0</v>
      </c>
      <c r="G313" s="795">
        <v>0</v>
      </c>
      <c r="H313" s="795">
        <f t="shared" si="47"/>
        <v>0</v>
      </c>
      <c r="I313" s="795">
        <v>0</v>
      </c>
      <c r="J313" s="795">
        <v>0</v>
      </c>
      <c r="K313" s="795">
        <v>0</v>
      </c>
      <c r="L313" s="795"/>
    </row>
    <row r="314" ht="45" customHeight="1">
      <c r="A314" s="792"/>
      <c r="B314" s="252" t="s">
        <v>1229</v>
      </c>
      <c r="C314" s="794"/>
      <c r="D314" s="795">
        <v>150</v>
      </c>
      <c r="E314" s="795">
        <v>0</v>
      </c>
      <c r="F314" s="795">
        <v>135</v>
      </c>
      <c r="G314" s="795">
        <v>135</v>
      </c>
      <c r="H314" s="795">
        <f t="shared" si="47"/>
        <v>135</v>
      </c>
      <c r="I314" s="795">
        <v>135</v>
      </c>
      <c r="J314" s="795">
        <v>10.6</v>
      </c>
      <c r="K314" s="795">
        <f t="shared" si="46"/>
        <v>7.8518518518518512</v>
      </c>
      <c r="L314" s="795"/>
    </row>
    <row r="315" ht="45" customHeight="1">
      <c r="A315" s="792"/>
      <c r="B315" s="252" t="s">
        <v>1230</v>
      </c>
      <c r="C315" s="794"/>
      <c r="D315" s="795">
        <v>0</v>
      </c>
      <c r="E315" s="795">
        <v>0</v>
      </c>
      <c r="F315" s="795">
        <v>0</v>
      </c>
      <c r="G315" s="795">
        <v>0</v>
      </c>
      <c r="H315" s="795">
        <f t="shared" si="47"/>
        <v>0</v>
      </c>
      <c r="I315" s="795">
        <v>0</v>
      </c>
      <c r="J315" s="795">
        <v>0</v>
      </c>
      <c r="K315" s="795">
        <v>0</v>
      </c>
      <c r="L315" s="795"/>
    </row>
    <row r="316" ht="45" customHeight="1">
      <c r="A316" s="792"/>
      <c r="B316" s="252" t="s">
        <v>1218</v>
      </c>
      <c r="C316" s="427"/>
      <c r="D316" s="795">
        <v>0</v>
      </c>
      <c r="E316" s="795">
        <v>0</v>
      </c>
      <c r="F316" s="795">
        <v>0</v>
      </c>
      <c r="G316" s="795">
        <v>0</v>
      </c>
      <c r="H316" s="795">
        <f t="shared" si="47"/>
        <v>0</v>
      </c>
      <c r="I316" s="795">
        <v>0</v>
      </c>
      <c r="J316" s="795">
        <v>0</v>
      </c>
      <c r="K316" s="795">
        <v>0</v>
      </c>
      <c r="L316" s="795"/>
    </row>
    <row r="317" ht="218.25" customHeight="1">
      <c r="A317" s="792" t="s">
        <v>1369</v>
      </c>
      <c r="B317" s="251" t="s">
        <v>1370</v>
      </c>
      <c r="C317" s="446" t="s">
        <v>1371</v>
      </c>
      <c r="D317" s="793">
        <v>44</v>
      </c>
      <c r="E317" s="795">
        <v>0</v>
      </c>
      <c r="F317" s="793">
        <f>F318</f>
        <v>71</v>
      </c>
      <c r="G317" s="793">
        <f>G318</f>
        <v>71</v>
      </c>
      <c r="H317" s="795">
        <f t="shared" si="47"/>
        <v>71</v>
      </c>
      <c r="I317" s="793">
        <f>I318</f>
        <v>71</v>
      </c>
      <c r="J317" s="793">
        <f>J318</f>
        <v>1.8999999999999999</v>
      </c>
      <c r="K317" s="793">
        <f t="shared" si="46"/>
        <v>2.676056338028169</v>
      </c>
      <c r="L317" s="793"/>
    </row>
    <row r="318" ht="45" customHeight="1">
      <c r="A318" s="792"/>
      <c r="B318" s="252" t="s">
        <v>1234</v>
      </c>
      <c r="C318" s="794"/>
      <c r="D318" s="795">
        <v>44</v>
      </c>
      <c r="E318" s="795">
        <v>0</v>
      </c>
      <c r="F318" s="795">
        <f>F319+F320+F321+F322</f>
        <v>71</v>
      </c>
      <c r="G318" s="795">
        <f>G319+G320+G321+G322</f>
        <v>71</v>
      </c>
      <c r="H318" s="795">
        <f t="shared" si="47"/>
        <v>71</v>
      </c>
      <c r="I318" s="795">
        <f>I319+I320+I321+I322</f>
        <v>71</v>
      </c>
      <c r="J318" s="795">
        <f>J319+J320+J321+J322</f>
        <v>1.8999999999999999</v>
      </c>
      <c r="K318" s="795">
        <f t="shared" si="46"/>
        <v>2.676056338028169</v>
      </c>
      <c r="L318" s="795"/>
    </row>
    <row r="319" ht="45" customHeight="1">
      <c r="A319" s="792"/>
      <c r="B319" s="252" t="s">
        <v>1228</v>
      </c>
      <c r="C319" s="794"/>
      <c r="D319" s="795">
        <v>0</v>
      </c>
      <c r="E319" s="795">
        <v>0</v>
      </c>
      <c r="F319" s="795">
        <v>0</v>
      </c>
      <c r="G319" s="795">
        <v>0</v>
      </c>
      <c r="H319" s="795">
        <f t="shared" si="47"/>
        <v>0</v>
      </c>
      <c r="I319" s="795">
        <v>0</v>
      </c>
      <c r="J319" s="795">
        <v>0</v>
      </c>
      <c r="K319" s="795">
        <v>0</v>
      </c>
      <c r="L319" s="795"/>
    </row>
    <row r="320" ht="45" customHeight="1">
      <c r="A320" s="792"/>
      <c r="B320" s="252" t="s">
        <v>1229</v>
      </c>
      <c r="C320" s="794"/>
      <c r="D320" s="795">
        <v>44</v>
      </c>
      <c r="E320" s="795">
        <v>0</v>
      </c>
      <c r="F320" s="795">
        <v>71</v>
      </c>
      <c r="G320" s="795">
        <v>71</v>
      </c>
      <c r="H320" s="795">
        <f t="shared" si="47"/>
        <v>71</v>
      </c>
      <c r="I320" s="795">
        <v>71</v>
      </c>
      <c r="J320" s="795">
        <v>1.8999999999999999</v>
      </c>
      <c r="K320" s="795">
        <f t="shared" si="46"/>
        <v>2.676056338028169</v>
      </c>
      <c r="L320" s="795"/>
    </row>
    <row r="321" ht="45" customHeight="1">
      <c r="A321" s="792"/>
      <c r="B321" s="252" t="s">
        <v>1230</v>
      </c>
      <c r="C321" s="794"/>
      <c r="D321" s="795">
        <v>0</v>
      </c>
      <c r="E321" s="795">
        <v>0</v>
      </c>
      <c r="F321" s="795">
        <v>0</v>
      </c>
      <c r="G321" s="795">
        <v>0</v>
      </c>
      <c r="H321" s="795">
        <f t="shared" si="47"/>
        <v>0</v>
      </c>
      <c r="I321" s="795">
        <v>0</v>
      </c>
      <c r="J321" s="795">
        <v>0</v>
      </c>
      <c r="K321" s="795">
        <v>0</v>
      </c>
      <c r="L321" s="795"/>
    </row>
    <row r="322" ht="45" customHeight="1">
      <c r="A322" s="792"/>
      <c r="B322" s="252" t="s">
        <v>1218</v>
      </c>
      <c r="C322" s="427"/>
      <c r="D322" s="795">
        <v>0</v>
      </c>
      <c r="E322" s="795">
        <v>0</v>
      </c>
      <c r="F322" s="795">
        <v>0</v>
      </c>
      <c r="G322" s="795">
        <v>0</v>
      </c>
      <c r="H322" s="795">
        <f t="shared" si="47"/>
        <v>0</v>
      </c>
      <c r="I322" s="795">
        <v>0</v>
      </c>
      <c r="J322" s="795">
        <v>0</v>
      </c>
      <c r="K322" s="795">
        <v>0</v>
      </c>
      <c r="L322" s="795"/>
    </row>
    <row r="323" ht="120.75" customHeight="1">
      <c r="A323" s="792" t="s">
        <v>1372</v>
      </c>
      <c r="B323" s="251" t="s">
        <v>1373</v>
      </c>
      <c r="C323" s="446" t="s">
        <v>1374</v>
      </c>
      <c r="D323" s="793">
        <v>12619</v>
      </c>
      <c r="E323" s="795">
        <v>0</v>
      </c>
      <c r="F323" s="793">
        <f>F324</f>
        <v>12739</v>
      </c>
      <c r="G323" s="793">
        <f>G324</f>
        <v>12739</v>
      </c>
      <c r="H323" s="795">
        <f t="shared" si="47"/>
        <v>12739</v>
      </c>
      <c r="I323" s="793">
        <f>I324</f>
        <v>12739</v>
      </c>
      <c r="J323" s="793">
        <f>J324</f>
        <v>2125.8000000000002</v>
      </c>
      <c r="K323" s="793">
        <f t="shared" si="46"/>
        <v>16.687338095611899</v>
      </c>
      <c r="L323" s="793"/>
    </row>
    <row r="324" ht="45" customHeight="1">
      <c r="A324" s="792"/>
      <c r="B324" s="252" t="s">
        <v>1234</v>
      </c>
      <c r="C324" s="794"/>
      <c r="D324" s="795">
        <v>12619</v>
      </c>
      <c r="E324" s="795">
        <v>0</v>
      </c>
      <c r="F324" s="795">
        <f>F325+F326+F327+F328</f>
        <v>12739</v>
      </c>
      <c r="G324" s="795">
        <f>G325+G326+G327+G328</f>
        <v>12739</v>
      </c>
      <c r="H324" s="795">
        <f t="shared" si="47"/>
        <v>12739</v>
      </c>
      <c r="I324" s="795">
        <f>I325+I326+I327+I328</f>
        <v>12739</v>
      </c>
      <c r="J324" s="795">
        <f>J325+J326+J327+J328</f>
        <v>2125.8000000000002</v>
      </c>
      <c r="K324" s="795">
        <f t="shared" si="46"/>
        <v>16.687338095611899</v>
      </c>
      <c r="L324" s="795"/>
    </row>
    <row r="325" ht="45" customHeight="1">
      <c r="A325" s="792"/>
      <c r="B325" s="252" t="s">
        <v>1228</v>
      </c>
      <c r="C325" s="794"/>
      <c r="D325" s="795">
        <v>0</v>
      </c>
      <c r="E325" s="795">
        <v>0</v>
      </c>
      <c r="F325" s="795">
        <v>0</v>
      </c>
      <c r="G325" s="795">
        <v>0</v>
      </c>
      <c r="H325" s="795">
        <f t="shared" si="47"/>
        <v>0</v>
      </c>
      <c r="I325" s="795">
        <v>0</v>
      </c>
      <c r="J325" s="795">
        <v>0</v>
      </c>
      <c r="K325" s="795">
        <v>0</v>
      </c>
      <c r="L325" s="795"/>
    </row>
    <row r="326" ht="45" customHeight="1">
      <c r="A326" s="792"/>
      <c r="B326" s="252" t="s">
        <v>1229</v>
      </c>
      <c r="C326" s="794"/>
      <c r="D326" s="795" t="s">
        <v>1375</v>
      </c>
      <c r="E326" s="795">
        <v>0</v>
      </c>
      <c r="F326" s="795">
        <v>12739</v>
      </c>
      <c r="G326" s="795">
        <v>12739</v>
      </c>
      <c r="H326" s="795">
        <f t="shared" si="47"/>
        <v>12739</v>
      </c>
      <c r="I326" s="795">
        <v>12739</v>
      </c>
      <c r="J326" s="795">
        <v>2125.8000000000002</v>
      </c>
      <c r="K326" s="795">
        <f t="shared" si="46"/>
        <v>16.687338095611899</v>
      </c>
      <c r="L326" s="795"/>
    </row>
    <row r="327" ht="45" customHeight="1">
      <c r="A327" s="792"/>
      <c r="B327" s="252" t="s">
        <v>1230</v>
      </c>
      <c r="C327" s="794"/>
      <c r="D327" s="795">
        <v>0</v>
      </c>
      <c r="E327" s="795">
        <v>0</v>
      </c>
      <c r="F327" s="795">
        <v>0</v>
      </c>
      <c r="G327" s="795">
        <v>0</v>
      </c>
      <c r="H327" s="795">
        <f t="shared" si="47"/>
        <v>0</v>
      </c>
      <c r="I327" s="795">
        <v>0</v>
      </c>
      <c r="J327" s="795">
        <v>0</v>
      </c>
      <c r="K327" s="795">
        <v>0</v>
      </c>
      <c r="L327" s="795"/>
    </row>
    <row r="328" ht="45" customHeight="1">
      <c r="A328" s="792"/>
      <c r="B328" s="252" t="s">
        <v>1218</v>
      </c>
      <c r="C328" s="427"/>
      <c r="D328" s="795">
        <v>0</v>
      </c>
      <c r="E328" s="795">
        <v>0</v>
      </c>
      <c r="F328" s="795">
        <v>0</v>
      </c>
      <c r="G328" s="795">
        <v>0</v>
      </c>
      <c r="H328" s="795">
        <f t="shared" si="47"/>
        <v>0</v>
      </c>
      <c r="I328" s="795">
        <v>0</v>
      </c>
      <c r="J328" s="795">
        <v>0</v>
      </c>
      <c r="K328" s="795">
        <v>0</v>
      </c>
      <c r="L328" s="795"/>
    </row>
    <row r="329" ht="117" customHeight="1">
      <c r="A329" s="792" t="s">
        <v>1376</v>
      </c>
      <c r="B329" s="251" t="s">
        <v>1377</v>
      </c>
      <c r="C329" s="446" t="s">
        <v>1378</v>
      </c>
      <c r="D329" s="793">
        <v>231</v>
      </c>
      <c r="E329" s="795">
        <v>0</v>
      </c>
      <c r="F329" s="793">
        <f>F330</f>
        <v>266</v>
      </c>
      <c r="G329" s="793">
        <f>G330</f>
        <v>266</v>
      </c>
      <c r="H329" s="795">
        <f t="shared" si="47"/>
        <v>266</v>
      </c>
      <c r="I329" s="793">
        <f>I330</f>
        <v>266</v>
      </c>
      <c r="J329" s="793">
        <f>J330</f>
        <v>28.899999999999999</v>
      </c>
      <c r="K329" s="793">
        <f t="shared" si="46"/>
        <v>10.864661654135338</v>
      </c>
      <c r="L329" s="793"/>
    </row>
    <row r="330" ht="45" customHeight="1">
      <c r="A330" s="792"/>
      <c r="B330" s="252" t="s">
        <v>1234</v>
      </c>
      <c r="C330" s="794"/>
      <c r="D330" s="795">
        <v>231</v>
      </c>
      <c r="E330" s="795">
        <v>0</v>
      </c>
      <c r="F330" s="795">
        <f>F331+F332+F333+F334</f>
        <v>266</v>
      </c>
      <c r="G330" s="795">
        <f>G331+G332+G333+G334</f>
        <v>266</v>
      </c>
      <c r="H330" s="795">
        <f t="shared" si="47"/>
        <v>266</v>
      </c>
      <c r="I330" s="795">
        <f>I331+I332+I333+I334</f>
        <v>266</v>
      </c>
      <c r="J330" s="795">
        <f>J331+J332+J333+J334</f>
        <v>28.899999999999999</v>
      </c>
      <c r="K330" s="795">
        <f t="shared" si="46"/>
        <v>10.864661654135338</v>
      </c>
      <c r="L330" s="795"/>
    </row>
    <row r="331" ht="45" customHeight="1">
      <c r="A331" s="792"/>
      <c r="B331" s="252" t="s">
        <v>1228</v>
      </c>
      <c r="C331" s="794"/>
      <c r="D331" s="795">
        <v>0</v>
      </c>
      <c r="E331" s="795">
        <v>0</v>
      </c>
      <c r="F331" s="795">
        <v>0</v>
      </c>
      <c r="G331" s="795">
        <v>0</v>
      </c>
      <c r="H331" s="795">
        <f t="shared" si="47"/>
        <v>0</v>
      </c>
      <c r="I331" s="795">
        <v>0</v>
      </c>
      <c r="J331" s="795">
        <v>0</v>
      </c>
      <c r="K331" s="795">
        <v>0</v>
      </c>
      <c r="L331" s="795"/>
    </row>
    <row r="332" ht="45" customHeight="1">
      <c r="A332" s="792"/>
      <c r="B332" s="252" t="s">
        <v>1229</v>
      </c>
      <c r="C332" s="794"/>
      <c r="D332" s="795">
        <v>231</v>
      </c>
      <c r="E332" s="795">
        <v>0</v>
      </c>
      <c r="F332" s="795">
        <v>266</v>
      </c>
      <c r="G332" s="795">
        <v>266</v>
      </c>
      <c r="H332" s="795">
        <f t="shared" si="47"/>
        <v>266</v>
      </c>
      <c r="I332" s="795">
        <v>266</v>
      </c>
      <c r="J332" s="795">
        <v>28.899999999999999</v>
      </c>
      <c r="K332" s="795">
        <f t="shared" si="46"/>
        <v>10.864661654135338</v>
      </c>
      <c r="L332" s="795"/>
    </row>
    <row r="333" ht="45" customHeight="1">
      <c r="A333" s="792"/>
      <c r="B333" s="252" t="s">
        <v>1230</v>
      </c>
      <c r="C333" s="794"/>
      <c r="D333" s="795">
        <v>0</v>
      </c>
      <c r="E333" s="795">
        <v>0</v>
      </c>
      <c r="F333" s="795">
        <v>0</v>
      </c>
      <c r="G333" s="795">
        <v>0</v>
      </c>
      <c r="H333" s="795">
        <f t="shared" si="47"/>
        <v>0</v>
      </c>
      <c r="I333" s="795">
        <v>0</v>
      </c>
      <c r="J333" s="795">
        <v>0</v>
      </c>
      <c r="K333" s="795">
        <v>0</v>
      </c>
      <c r="L333" s="795"/>
    </row>
    <row r="334" ht="45" customHeight="1">
      <c r="A334" s="792"/>
      <c r="B334" s="252" t="s">
        <v>1218</v>
      </c>
      <c r="C334" s="427"/>
      <c r="D334" s="795">
        <v>0</v>
      </c>
      <c r="E334" s="795">
        <v>0</v>
      </c>
      <c r="F334" s="795">
        <v>0</v>
      </c>
      <c r="G334" s="795">
        <v>0</v>
      </c>
      <c r="H334" s="795">
        <f t="shared" si="47"/>
        <v>0</v>
      </c>
      <c r="I334" s="795">
        <v>0</v>
      </c>
      <c r="J334" s="795">
        <v>0</v>
      </c>
      <c r="K334" s="795">
        <v>0</v>
      </c>
      <c r="L334" s="795"/>
    </row>
    <row r="335" ht="109.5" customHeight="1">
      <c r="A335" s="792" t="s">
        <v>1379</v>
      </c>
      <c r="B335" s="251" t="s">
        <v>1380</v>
      </c>
      <c r="C335" s="446" t="s">
        <v>1381</v>
      </c>
      <c r="D335" s="793">
        <v>75</v>
      </c>
      <c r="E335" s="795">
        <v>0</v>
      </c>
      <c r="F335" s="793">
        <f>F336</f>
        <v>75</v>
      </c>
      <c r="G335" s="793">
        <f>G336</f>
        <v>75</v>
      </c>
      <c r="H335" s="795">
        <f t="shared" si="47"/>
        <v>75</v>
      </c>
      <c r="I335" s="793">
        <f>I336</f>
        <v>75</v>
      </c>
      <c r="J335" s="793">
        <f>J336</f>
        <v>35</v>
      </c>
      <c r="K335" s="793">
        <f t="shared" si="46"/>
        <v>46.666666666666664</v>
      </c>
      <c r="L335" s="793"/>
    </row>
    <row r="336" ht="45" customHeight="1">
      <c r="A336" s="792"/>
      <c r="B336" s="252" t="s">
        <v>1234</v>
      </c>
      <c r="C336" s="794"/>
      <c r="D336" s="795">
        <v>75</v>
      </c>
      <c r="E336" s="795">
        <v>0</v>
      </c>
      <c r="F336" s="795">
        <f>F337+F338+F339+F340</f>
        <v>75</v>
      </c>
      <c r="G336" s="795">
        <f>G337+G338+G339+G340</f>
        <v>75</v>
      </c>
      <c r="H336" s="795">
        <f t="shared" si="47"/>
        <v>75</v>
      </c>
      <c r="I336" s="795">
        <f>I337+I338+I339+I340</f>
        <v>75</v>
      </c>
      <c r="J336" s="795">
        <f>J337+J338+J339+J340</f>
        <v>35</v>
      </c>
      <c r="K336" s="795">
        <f t="shared" si="46"/>
        <v>46.666666666666664</v>
      </c>
      <c r="L336" s="795"/>
    </row>
    <row r="337" ht="45" customHeight="1">
      <c r="A337" s="792"/>
      <c r="B337" s="252" t="s">
        <v>1228</v>
      </c>
      <c r="C337" s="794"/>
      <c r="D337" s="795">
        <v>0</v>
      </c>
      <c r="E337" s="795">
        <v>0</v>
      </c>
      <c r="F337" s="795">
        <v>0</v>
      </c>
      <c r="G337" s="795">
        <v>0</v>
      </c>
      <c r="H337" s="795">
        <f t="shared" si="47"/>
        <v>0</v>
      </c>
      <c r="I337" s="795">
        <v>0</v>
      </c>
      <c r="J337" s="795">
        <v>0</v>
      </c>
      <c r="K337" s="795">
        <v>0</v>
      </c>
      <c r="L337" s="795"/>
    </row>
    <row r="338" ht="45" customHeight="1">
      <c r="A338" s="792"/>
      <c r="B338" s="252" t="s">
        <v>1229</v>
      </c>
      <c r="C338" s="794"/>
      <c r="D338" s="795">
        <v>0</v>
      </c>
      <c r="E338" s="795">
        <v>0</v>
      </c>
      <c r="F338" s="795">
        <v>0</v>
      </c>
      <c r="G338" s="795">
        <v>0</v>
      </c>
      <c r="H338" s="795">
        <f t="shared" si="47"/>
        <v>0</v>
      </c>
      <c r="I338" s="795">
        <v>0</v>
      </c>
      <c r="J338" s="795">
        <v>0</v>
      </c>
      <c r="K338" s="795">
        <v>0</v>
      </c>
      <c r="L338" s="795"/>
    </row>
    <row r="339" ht="45" customHeight="1">
      <c r="A339" s="792"/>
      <c r="B339" s="252" t="s">
        <v>1230</v>
      </c>
      <c r="C339" s="794"/>
      <c r="D339" s="795">
        <v>75</v>
      </c>
      <c r="E339" s="795">
        <v>0</v>
      </c>
      <c r="F339" s="795">
        <v>75</v>
      </c>
      <c r="G339" s="795">
        <v>75</v>
      </c>
      <c r="H339" s="795">
        <f t="shared" si="47"/>
        <v>75</v>
      </c>
      <c r="I339" s="795">
        <v>75</v>
      </c>
      <c r="J339" s="795">
        <v>35</v>
      </c>
      <c r="K339" s="795">
        <f t="shared" si="46"/>
        <v>46.666666666666664</v>
      </c>
      <c r="L339" s="795"/>
    </row>
    <row r="340" ht="45" customHeight="1">
      <c r="A340" s="792"/>
      <c r="B340" s="252" t="s">
        <v>1218</v>
      </c>
      <c r="C340" s="427"/>
      <c r="D340" s="795">
        <v>0</v>
      </c>
      <c r="E340" s="795">
        <v>0</v>
      </c>
      <c r="F340" s="795">
        <v>0</v>
      </c>
      <c r="G340" s="795">
        <v>0</v>
      </c>
      <c r="H340" s="795">
        <f t="shared" si="47"/>
        <v>0</v>
      </c>
      <c r="I340" s="795">
        <v>0</v>
      </c>
      <c r="J340" s="795">
        <v>0</v>
      </c>
      <c r="K340" s="795">
        <v>0</v>
      </c>
      <c r="L340" s="795"/>
    </row>
    <row r="341" ht="94.5" customHeight="1">
      <c r="A341" s="792" t="s">
        <v>1382</v>
      </c>
      <c r="B341" s="251" t="s">
        <v>1383</v>
      </c>
      <c r="C341" s="446" t="s">
        <v>1384</v>
      </c>
      <c r="D341" s="793">
        <v>0</v>
      </c>
      <c r="E341" s="795">
        <v>0</v>
      </c>
      <c r="F341" s="793">
        <f t="shared" ref="F341:F346" si="48">F342</f>
        <v>0</v>
      </c>
      <c r="G341" s="793">
        <f t="shared" ref="G341:G346" si="49">G342</f>
        <v>0</v>
      </c>
      <c r="H341" s="795">
        <f t="shared" si="47"/>
        <v>0</v>
      </c>
      <c r="I341" s="793">
        <f t="shared" ref="I341:I346" si="50">I342</f>
        <v>0</v>
      </c>
      <c r="J341" s="793">
        <f t="shared" ref="J341:J346" si="51">J342</f>
        <v>0</v>
      </c>
      <c r="K341" s="793">
        <f t="shared" ref="K341:K346" si="52">K342</f>
        <v>0</v>
      </c>
      <c r="L341" s="795"/>
    </row>
    <row r="342" ht="45" customHeight="1">
      <c r="A342" s="792"/>
      <c r="B342" s="252" t="s">
        <v>1234</v>
      </c>
      <c r="C342" s="794"/>
      <c r="D342" s="795">
        <v>0</v>
      </c>
      <c r="E342" s="795">
        <v>0</v>
      </c>
      <c r="F342" s="795">
        <f t="shared" si="48"/>
        <v>0</v>
      </c>
      <c r="G342" s="795">
        <f t="shared" si="49"/>
        <v>0</v>
      </c>
      <c r="H342" s="795">
        <f t="shared" si="47"/>
        <v>0</v>
      </c>
      <c r="I342" s="795">
        <f t="shared" si="50"/>
        <v>0</v>
      </c>
      <c r="J342" s="795">
        <f t="shared" si="51"/>
        <v>0</v>
      </c>
      <c r="K342" s="795">
        <f t="shared" si="52"/>
        <v>0</v>
      </c>
      <c r="L342" s="795"/>
    </row>
    <row r="343" ht="45" customHeight="1">
      <c r="A343" s="792"/>
      <c r="B343" s="252" t="s">
        <v>1228</v>
      </c>
      <c r="C343" s="794"/>
      <c r="D343" s="795">
        <v>0</v>
      </c>
      <c r="E343" s="795">
        <v>0</v>
      </c>
      <c r="F343" s="795">
        <f t="shared" si="48"/>
        <v>0</v>
      </c>
      <c r="G343" s="795">
        <f t="shared" si="49"/>
        <v>0</v>
      </c>
      <c r="H343" s="795">
        <f t="shared" si="47"/>
        <v>0</v>
      </c>
      <c r="I343" s="795">
        <f t="shared" si="50"/>
        <v>0</v>
      </c>
      <c r="J343" s="795">
        <f t="shared" si="51"/>
        <v>0</v>
      </c>
      <c r="K343" s="795">
        <f t="shared" si="52"/>
        <v>0</v>
      </c>
      <c r="L343" s="795"/>
    </row>
    <row r="344" ht="45" customHeight="1">
      <c r="A344" s="792"/>
      <c r="B344" s="252" t="s">
        <v>1229</v>
      </c>
      <c r="C344" s="794"/>
      <c r="D344" s="795">
        <v>0</v>
      </c>
      <c r="E344" s="795">
        <v>0</v>
      </c>
      <c r="F344" s="795">
        <f t="shared" si="48"/>
        <v>0</v>
      </c>
      <c r="G344" s="795">
        <f t="shared" si="49"/>
        <v>0</v>
      </c>
      <c r="H344" s="795">
        <f t="shared" si="47"/>
        <v>0</v>
      </c>
      <c r="I344" s="795">
        <f t="shared" si="50"/>
        <v>0</v>
      </c>
      <c r="J344" s="795">
        <f t="shared" si="51"/>
        <v>0</v>
      </c>
      <c r="K344" s="795">
        <f t="shared" si="52"/>
        <v>0</v>
      </c>
      <c r="L344" s="795"/>
    </row>
    <row r="345" ht="45" customHeight="1">
      <c r="A345" s="792"/>
      <c r="B345" s="252" t="s">
        <v>1230</v>
      </c>
      <c r="C345" s="794"/>
      <c r="D345" s="795">
        <v>0</v>
      </c>
      <c r="E345" s="795">
        <v>0</v>
      </c>
      <c r="F345" s="795">
        <f t="shared" si="48"/>
        <v>0</v>
      </c>
      <c r="G345" s="795">
        <f t="shared" si="49"/>
        <v>0</v>
      </c>
      <c r="H345" s="795">
        <f t="shared" si="47"/>
        <v>0</v>
      </c>
      <c r="I345" s="795">
        <f t="shared" si="50"/>
        <v>0</v>
      </c>
      <c r="J345" s="795">
        <f t="shared" si="51"/>
        <v>0</v>
      </c>
      <c r="K345" s="795">
        <f t="shared" si="52"/>
        <v>0</v>
      </c>
      <c r="L345" s="795"/>
    </row>
    <row r="346" ht="45" customHeight="1">
      <c r="A346" s="792"/>
      <c r="B346" s="252" t="s">
        <v>1218</v>
      </c>
      <c r="C346" s="427"/>
      <c r="D346" s="795">
        <v>0</v>
      </c>
      <c r="E346" s="795">
        <v>0</v>
      </c>
      <c r="F346" s="795">
        <f t="shared" si="48"/>
        <v>0</v>
      </c>
      <c r="G346" s="795">
        <f t="shared" si="49"/>
        <v>0</v>
      </c>
      <c r="H346" s="795">
        <f t="shared" si="47"/>
        <v>0</v>
      </c>
      <c r="I346" s="795">
        <f t="shared" si="50"/>
        <v>0</v>
      </c>
      <c r="J346" s="795">
        <f t="shared" si="51"/>
        <v>0</v>
      </c>
      <c r="K346" s="795">
        <f t="shared" si="52"/>
        <v>0</v>
      </c>
      <c r="L346" s="795"/>
    </row>
    <row r="347" ht="108" customHeight="1">
      <c r="A347" s="792" t="s">
        <v>1385</v>
      </c>
      <c r="B347" s="251" t="s">
        <v>1386</v>
      </c>
      <c r="C347" s="446" t="s">
        <v>1387</v>
      </c>
      <c r="D347" s="793">
        <v>0</v>
      </c>
      <c r="E347" s="795">
        <v>0</v>
      </c>
      <c r="F347" s="793">
        <v>0</v>
      </c>
      <c r="G347" s="793">
        <v>0</v>
      </c>
      <c r="H347" s="795">
        <f t="shared" si="47"/>
        <v>0</v>
      </c>
      <c r="I347" s="793">
        <v>0</v>
      </c>
      <c r="J347" s="793">
        <v>0</v>
      </c>
      <c r="K347" s="793">
        <v>0</v>
      </c>
      <c r="L347" s="795"/>
    </row>
    <row r="348" ht="45" customHeight="1">
      <c r="A348" s="792"/>
      <c r="B348" s="252" t="s">
        <v>1234</v>
      </c>
      <c r="C348" s="794"/>
      <c r="D348" s="795">
        <v>0</v>
      </c>
      <c r="E348" s="795">
        <v>0</v>
      </c>
      <c r="F348" s="795">
        <f>F349+F350+F351+F353</f>
        <v>75355</v>
      </c>
      <c r="G348" s="795">
        <f>G349+G350+G351+G353</f>
        <v>75355</v>
      </c>
      <c r="H348" s="795">
        <f t="shared" si="47"/>
        <v>75355</v>
      </c>
      <c r="I348" s="795">
        <f>I349+I350+I351+I353</f>
        <v>75355</v>
      </c>
      <c r="J348" s="795">
        <f>J349+J350+J351+J353</f>
        <v>14965.100000000002</v>
      </c>
      <c r="K348" s="795">
        <v>0</v>
      </c>
      <c r="L348" s="795"/>
    </row>
    <row r="349" ht="45" customHeight="1">
      <c r="A349" s="792"/>
      <c r="B349" s="252" t="s">
        <v>1228</v>
      </c>
      <c r="C349" s="794"/>
      <c r="D349" s="795">
        <v>0</v>
      </c>
      <c r="E349" s="795">
        <v>0</v>
      </c>
      <c r="F349" s="795">
        <v>0</v>
      </c>
      <c r="G349" s="795">
        <v>0</v>
      </c>
      <c r="H349" s="795">
        <f t="shared" si="47"/>
        <v>0</v>
      </c>
      <c r="I349" s="795">
        <v>0</v>
      </c>
      <c r="J349" s="795">
        <v>0</v>
      </c>
      <c r="K349" s="795">
        <v>0</v>
      </c>
      <c r="L349" s="795"/>
    </row>
    <row r="350" ht="45" customHeight="1">
      <c r="A350" s="792"/>
      <c r="B350" s="252" t="s">
        <v>1229</v>
      </c>
      <c r="C350" s="794"/>
      <c r="D350" s="795">
        <v>0</v>
      </c>
      <c r="E350" s="795">
        <v>0</v>
      </c>
      <c r="F350" s="795">
        <v>0</v>
      </c>
      <c r="G350" s="795">
        <v>0</v>
      </c>
      <c r="H350" s="795">
        <f t="shared" si="47"/>
        <v>0</v>
      </c>
      <c r="I350" s="795">
        <v>0</v>
      </c>
      <c r="J350" s="795">
        <v>0</v>
      </c>
      <c r="K350" s="795">
        <v>0</v>
      </c>
      <c r="L350" s="795"/>
    </row>
    <row r="351" ht="45" customHeight="1">
      <c r="A351" s="796"/>
      <c r="B351" s="266" t="s">
        <v>1230</v>
      </c>
      <c r="C351" s="794"/>
      <c r="D351" s="797">
        <v>0</v>
      </c>
      <c r="E351" s="797">
        <v>0</v>
      </c>
      <c r="F351" s="797">
        <v>0</v>
      </c>
      <c r="G351" s="797">
        <v>0</v>
      </c>
      <c r="H351" s="797">
        <f t="shared" si="47"/>
        <v>0</v>
      </c>
      <c r="I351" s="797">
        <v>0</v>
      </c>
      <c r="J351" s="797">
        <v>0</v>
      </c>
      <c r="K351" s="797">
        <v>0</v>
      </c>
      <c r="L351" s="797"/>
    </row>
    <row r="352" ht="28" customHeight="1">
      <c r="A352" s="792" t="s">
        <v>1388</v>
      </c>
      <c r="B352" s="792"/>
      <c r="C352" s="792"/>
      <c r="D352" s="792"/>
      <c r="E352" s="792"/>
      <c r="F352" s="792"/>
      <c r="G352" s="792"/>
      <c r="H352" s="792"/>
      <c r="I352" s="792"/>
      <c r="J352" s="792"/>
      <c r="K352" s="792"/>
      <c r="L352" s="792"/>
    </row>
    <row r="353" ht="104" customHeight="1">
      <c r="A353" s="792" t="s">
        <v>1389</v>
      </c>
      <c r="B353" s="798" t="s">
        <v>1390</v>
      </c>
      <c r="C353" s="799" t="s">
        <v>1391</v>
      </c>
      <c r="D353" s="800" t="s">
        <v>1392</v>
      </c>
      <c r="E353" s="793">
        <f t="shared" ref="E353:J353" si="53">E359+E365+E371</f>
        <v>3000</v>
      </c>
      <c r="F353" s="801">
        <f t="shared" si="53"/>
        <v>75355</v>
      </c>
      <c r="G353" s="801">
        <f t="shared" si="53"/>
        <v>75355</v>
      </c>
      <c r="H353" s="801">
        <f t="shared" si="53"/>
        <v>78355</v>
      </c>
      <c r="I353" s="801">
        <f t="shared" si="53"/>
        <v>75355</v>
      </c>
      <c r="J353" s="801">
        <f t="shared" si="53"/>
        <v>14965.100000000002</v>
      </c>
      <c r="K353" s="802">
        <f t="shared" ref="K353:K375" si="54">J353/H353*100</f>
        <v>19.099100248867337</v>
      </c>
      <c r="L353" s="434"/>
    </row>
    <row r="354" ht="35" customHeight="1">
      <c r="A354" s="792"/>
      <c r="B354" s="803" t="s">
        <v>1227</v>
      </c>
      <c r="C354" s="799"/>
      <c r="D354" s="804" t="s">
        <v>1393</v>
      </c>
      <c r="E354" s="793">
        <f t="shared" ref="E354:J354" si="55">E355+E356+E357+E358</f>
        <v>3000</v>
      </c>
      <c r="F354" s="805">
        <f t="shared" si="55"/>
        <v>75355</v>
      </c>
      <c r="G354" s="805">
        <f t="shared" si="55"/>
        <v>75355</v>
      </c>
      <c r="H354" s="805">
        <f t="shared" si="55"/>
        <v>78355</v>
      </c>
      <c r="I354" s="805">
        <f t="shared" si="55"/>
        <v>75355</v>
      </c>
      <c r="J354" s="805">
        <f t="shared" si="55"/>
        <v>14965.100000000002</v>
      </c>
      <c r="K354" s="802">
        <f t="shared" si="54"/>
        <v>19.099100248867337</v>
      </c>
      <c r="L354" s="264"/>
    </row>
    <row r="355" ht="35" customHeight="1">
      <c r="A355" s="792"/>
      <c r="B355" s="803" t="s">
        <v>1228</v>
      </c>
      <c r="C355" s="799"/>
      <c r="D355" s="804">
        <v>0</v>
      </c>
      <c r="E355" s="793">
        <f t="shared" ref="E355:J358" si="56">E361+E367+E373</f>
        <v>0</v>
      </c>
      <c r="F355" s="805">
        <f t="shared" si="56"/>
        <v>0</v>
      </c>
      <c r="G355" s="805">
        <f t="shared" si="56"/>
        <v>0</v>
      </c>
      <c r="H355" s="805">
        <f t="shared" si="56"/>
        <v>0</v>
      </c>
      <c r="I355" s="805">
        <f t="shared" si="56"/>
        <v>0</v>
      </c>
      <c r="J355" s="805">
        <f t="shared" si="56"/>
        <v>0</v>
      </c>
      <c r="K355" s="802">
        <v>0</v>
      </c>
      <c r="L355" s="264"/>
    </row>
    <row r="356" ht="35" customHeight="1">
      <c r="A356" s="792"/>
      <c r="B356" s="803" t="s">
        <v>1229</v>
      </c>
      <c r="C356" s="799"/>
      <c r="D356" s="804" t="s">
        <v>1394</v>
      </c>
      <c r="E356" s="793">
        <f t="shared" si="56"/>
        <v>0</v>
      </c>
      <c r="F356" s="805">
        <f t="shared" si="56"/>
        <v>74026</v>
      </c>
      <c r="G356" s="805">
        <f t="shared" si="56"/>
        <v>74026</v>
      </c>
      <c r="H356" s="805">
        <f t="shared" si="56"/>
        <v>74026</v>
      </c>
      <c r="I356" s="805">
        <f t="shared" si="56"/>
        <v>74026</v>
      </c>
      <c r="J356" s="805">
        <f t="shared" si="56"/>
        <v>13503.200000000001</v>
      </c>
      <c r="K356" s="802">
        <f t="shared" si="54"/>
        <v>18.241158511874207</v>
      </c>
      <c r="L356" s="264"/>
    </row>
    <row r="357" ht="35" customHeight="1">
      <c r="A357" s="792"/>
      <c r="B357" s="803" t="s">
        <v>1230</v>
      </c>
      <c r="C357" s="799"/>
      <c r="D357" s="804" t="s">
        <v>1395</v>
      </c>
      <c r="E357" s="793">
        <f t="shared" si="56"/>
        <v>0</v>
      </c>
      <c r="F357" s="805">
        <f t="shared" si="56"/>
        <v>1329</v>
      </c>
      <c r="G357" s="805">
        <f t="shared" si="56"/>
        <v>1329</v>
      </c>
      <c r="H357" s="805">
        <f t="shared" si="56"/>
        <v>1329</v>
      </c>
      <c r="I357" s="805">
        <f t="shared" si="56"/>
        <v>1329</v>
      </c>
      <c r="J357" s="805">
        <f t="shared" si="56"/>
        <v>444.19999999999999</v>
      </c>
      <c r="K357" s="802">
        <f t="shared" si="54"/>
        <v>33.423626787057934</v>
      </c>
      <c r="L357" s="264"/>
    </row>
    <row r="358" ht="35" customHeight="1">
      <c r="A358" s="792"/>
      <c r="B358" s="803" t="s">
        <v>1218</v>
      </c>
      <c r="C358" s="434"/>
      <c r="D358" s="804" t="s">
        <v>1396</v>
      </c>
      <c r="E358" s="793">
        <f t="shared" si="56"/>
        <v>3000</v>
      </c>
      <c r="F358" s="805">
        <f t="shared" si="56"/>
        <v>0</v>
      </c>
      <c r="G358" s="805">
        <f t="shared" si="56"/>
        <v>0</v>
      </c>
      <c r="H358" s="805">
        <f t="shared" si="56"/>
        <v>3000</v>
      </c>
      <c r="I358" s="805">
        <f t="shared" si="56"/>
        <v>0</v>
      </c>
      <c r="J358" s="805">
        <f t="shared" si="56"/>
        <v>1017.7</v>
      </c>
      <c r="K358" s="802">
        <f t="shared" si="54"/>
        <v>33.923333333333332</v>
      </c>
      <c r="L358" s="264"/>
    </row>
    <row r="359" ht="157" customHeight="1">
      <c r="A359" s="792" t="s">
        <v>1397</v>
      </c>
      <c r="B359" s="251" t="s">
        <v>1398</v>
      </c>
      <c r="C359" s="799" t="s">
        <v>1399</v>
      </c>
      <c r="D359" s="800" t="s">
        <v>1400</v>
      </c>
      <c r="E359" s="793">
        <f t="shared" ref="E359:J359" si="57">E360</f>
        <v>3000</v>
      </c>
      <c r="F359" s="801">
        <f t="shared" si="57"/>
        <v>73838</v>
      </c>
      <c r="G359" s="801">
        <f t="shared" si="57"/>
        <v>73838</v>
      </c>
      <c r="H359" s="801">
        <f t="shared" si="57"/>
        <v>76838</v>
      </c>
      <c r="I359" s="801">
        <f t="shared" si="57"/>
        <v>73838</v>
      </c>
      <c r="J359" s="801">
        <f t="shared" si="57"/>
        <v>14457.900000000001</v>
      </c>
      <c r="K359" s="802">
        <f t="shared" si="54"/>
        <v>18.81608058512715</v>
      </c>
      <c r="L359" s="434"/>
    </row>
    <row r="360" ht="35" customHeight="1">
      <c r="A360" s="792"/>
      <c r="B360" s="803" t="s">
        <v>1234</v>
      </c>
      <c r="C360" s="799"/>
      <c r="D360" s="804" t="s">
        <v>1401</v>
      </c>
      <c r="E360" s="793">
        <f t="shared" ref="E360:J360" si="58">E361+E362+E363+E364</f>
        <v>3000</v>
      </c>
      <c r="F360" s="805">
        <f t="shared" si="58"/>
        <v>73838</v>
      </c>
      <c r="G360" s="805">
        <f t="shared" si="58"/>
        <v>73838</v>
      </c>
      <c r="H360" s="805">
        <f t="shared" si="58"/>
        <v>76838</v>
      </c>
      <c r="I360" s="805">
        <f t="shared" si="58"/>
        <v>73838</v>
      </c>
      <c r="J360" s="805">
        <f t="shared" si="58"/>
        <v>14457.900000000001</v>
      </c>
      <c r="K360" s="802">
        <f t="shared" si="54"/>
        <v>18.81608058512715</v>
      </c>
      <c r="L360" s="264"/>
    </row>
    <row r="361" ht="35" customHeight="1">
      <c r="A361" s="792"/>
      <c r="B361" s="803" t="s">
        <v>1228</v>
      </c>
      <c r="C361" s="799"/>
      <c r="D361" s="804">
        <v>0</v>
      </c>
      <c r="E361" s="793"/>
      <c r="F361" s="805">
        <v>0</v>
      </c>
      <c r="G361" s="806">
        <v>0</v>
      </c>
      <c r="H361" s="806">
        <v>0</v>
      </c>
      <c r="I361" s="806">
        <v>0</v>
      </c>
      <c r="J361" s="806">
        <v>0</v>
      </c>
      <c r="K361" s="802">
        <v>0</v>
      </c>
      <c r="L361" s="264"/>
    </row>
    <row r="362" ht="35" customHeight="1">
      <c r="A362" s="792"/>
      <c r="B362" s="803" t="s">
        <v>1229</v>
      </c>
      <c r="C362" s="799"/>
      <c r="D362" s="804" t="s">
        <v>1401</v>
      </c>
      <c r="E362" s="793"/>
      <c r="F362" s="805">
        <v>73838</v>
      </c>
      <c r="G362" s="805">
        <v>73838</v>
      </c>
      <c r="H362" s="805">
        <v>73838</v>
      </c>
      <c r="I362" s="805">
        <v>73838</v>
      </c>
      <c r="J362" s="805">
        <v>13440.200000000001</v>
      </c>
      <c r="K362" s="802">
        <f t="shared" si="54"/>
        <v>18.202280668490481</v>
      </c>
      <c r="L362" s="264"/>
    </row>
    <row r="363" ht="35" customHeight="1">
      <c r="A363" s="792"/>
      <c r="B363" s="803" t="s">
        <v>1230</v>
      </c>
      <c r="C363" s="799"/>
      <c r="D363" s="804">
        <v>0</v>
      </c>
      <c r="E363" s="793"/>
      <c r="F363" s="805">
        <v>0</v>
      </c>
      <c r="G363" s="806">
        <v>0</v>
      </c>
      <c r="H363" s="806">
        <v>0</v>
      </c>
      <c r="I363" s="806">
        <v>0</v>
      </c>
      <c r="J363" s="806">
        <v>0</v>
      </c>
      <c r="K363" s="802">
        <v>0</v>
      </c>
      <c r="L363" s="264"/>
    </row>
    <row r="364" ht="35" customHeight="1">
      <c r="A364" s="792"/>
      <c r="B364" s="803" t="s">
        <v>1218</v>
      </c>
      <c r="C364" s="434"/>
      <c r="D364" s="804" t="s">
        <v>1396</v>
      </c>
      <c r="E364" s="793">
        <v>3000</v>
      </c>
      <c r="F364" s="805">
        <v>0</v>
      </c>
      <c r="G364" s="806">
        <v>0</v>
      </c>
      <c r="H364" s="806">
        <v>3000</v>
      </c>
      <c r="I364" s="806">
        <v>0</v>
      </c>
      <c r="J364" s="805">
        <v>1017.7</v>
      </c>
      <c r="K364" s="802">
        <f t="shared" si="54"/>
        <v>33.923333333333332</v>
      </c>
      <c r="L364" s="264"/>
    </row>
    <row r="365" ht="149" customHeight="1">
      <c r="A365" s="792" t="s">
        <v>1402</v>
      </c>
      <c r="B365" s="798" t="s">
        <v>1403</v>
      </c>
      <c r="C365" s="799" t="s">
        <v>1404</v>
      </c>
      <c r="D365" s="800">
        <v>188</v>
      </c>
      <c r="E365" s="793">
        <v>0</v>
      </c>
      <c r="F365" s="801">
        <f t="shared" ref="F365:J365" si="59">F366</f>
        <v>188</v>
      </c>
      <c r="G365" s="801">
        <f t="shared" si="59"/>
        <v>188</v>
      </c>
      <c r="H365" s="801">
        <f t="shared" si="59"/>
        <v>188</v>
      </c>
      <c r="I365" s="801">
        <f t="shared" si="59"/>
        <v>188</v>
      </c>
      <c r="J365" s="801">
        <f t="shared" si="59"/>
        <v>63</v>
      </c>
      <c r="K365" s="802">
        <f t="shared" si="54"/>
        <v>33.51063829787234</v>
      </c>
      <c r="L365" s="434"/>
    </row>
    <row r="366" ht="35" customHeight="1">
      <c r="A366" s="792"/>
      <c r="B366" s="803" t="s">
        <v>1234</v>
      </c>
      <c r="C366" s="799"/>
      <c r="D366" s="804">
        <v>188</v>
      </c>
      <c r="E366" s="795">
        <v>0</v>
      </c>
      <c r="F366" s="805">
        <f t="shared" ref="F366:J366" si="60">F367+F368+F369+F370</f>
        <v>188</v>
      </c>
      <c r="G366" s="805">
        <f t="shared" si="60"/>
        <v>188</v>
      </c>
      <c r="H366" s="805">
        <f t="shared" si="60"/>
        <v>188</v>
      </c>
      <c r="I366" s="805">
        <f t="shared" si="60"/>
        <v>188</v>
      </c>
      <c r="J366" s="805">
        <f t="shared" si="60"/>
        <v>63</v>
      </c>
      <c r="K366" s="802">
        <f t="shared" si="54"/>
        <v>33.51063829787234</v>
      </c>
      <c r="L366" s="264"/>
    </row>
    <row r="367" ht="35" customHeight="1">
      <c r="A367" s="792"/>
      <c r="B367" s="803" t="s">
        <v>1228</v>
      </c>
      <c r="C367" s="799"/>
      <c r="D367" s="804">
        <v>0</v>
      </c>
      <c r="E367" s="795">
        <v>0</v>
      </c>
      <c r="F367" s="805">
        <v>0</v>
      </c>
      <c r="G367" s="805">
        <v>0</v>
      </c>
      <c r="H367" s="805">
        <v>0</v>
      </c>
      <c r="I367" s="805">
        <v>0</v>
      </c>
      <c r="J367" s="805">
        <v>0</v>
      </c>
      <c r="K367" s="802">
        <v>0</v>
      </c>
      <c r="L367" s="264"/>
    </row>
    <row r="368" ht="35" customHeight="1">
      <c r="A368" s="792"/>
      <c r="B368" s="803" t="s">
        <v>1229</v>
      </c>
      <c r="C368" s="799"/>
      <c r="D368" s="804">
        <v>188</v>
      </c>
      <c r="E368" s="795">
        <v>0</v>
      </c>
      <c r="F368" s="805">
        <v>188</v>
      </c>
      <c r="G368" s="805">
        <v>188</v>
      </c>
      <c r="H368" s="805">
        <v>188</v>
      </c>
      <c r="I368" s="805">
        <v>188</v>
      </c>
      <c r="J368" s="805">
        <v>63</v>
      </c>
      <c r="K368" s="802">
        <f t="shared" si="54"/>
        <v>33.51063829787234</v>
      </c>
      <c r="L368" s="264"/>
    </row>
    <row r="369" ht="35" customHeight="1">
      <c r="A369" s="792"/>
      <c r="B369" s="803" t="s">
        <v>1230</v>
      </c>
      <c r="C369" s="799"/>
      <c r="D369" s="804">
        <v>0</v>
      </c>
      <c r="E369" s="795">
        <v>0</v>
      </c>
      <c r="F369" s="805">
        <v>0</v>
      </c>
      <c r="G369" s="805">
        <v>0</v>
      </c>
      <c r="H369" s="805">
        <v>0</v>
      </c>
      <c r="I369" s="805">
        <v>0</v>
      </c>
      <c r="J369" s="805">
        <v>0</v>
      </c>
      <c r="K369" s="802">
        <v>0</v>
      </c>
      <c r="L369" s="264"/>
    </row>
    <row r="370" ht="35" customHeight="1">
      <c r="A370" s="792"/>
      <c r="B370" s="803" t="s">
        <v>1218</v>
      </c>
      <c r="C370" s="434"/>
      <c r="D370" s="804">
        <v>0</v>
      </c>
      <c r="E370" s="795">
        <v>0</v>
      </c>
      <c r="F370" s="805">
        <v>0</v>
      </c>
      <c r="G370" s="805">
        <v>0</v>
      </c>
      <c r="H370" s="805">
        <v>0</v>
      </c>
      <c r="I370" s="805">
        <v>0</v>
      </c>
      <c r="J370" s="805">
        <v>0</v>
      </c>
      <c r="K370" s="802">
        <v>0</v>
      </c>
      <c r="L370" s="264"/>
    </row>
    <row r="371" ht="147" customHeight="1">
      <c r="A371" s="792" t="s">
        <v>1405</v>
      </c>
      <c r="B371" s="798" t="s">
        <v>1406</v>
      </c>
      <c r="C371" s="799" t="s">
        <v>1407</v>
      </c>
      <c r="D371" s="800">
        <v>1829</v>
      </c>
      <c r="E371" s="793">
        <v>0</v>
      </c>
      <c r="F371" s="801">
        <f t="shared" ref="F371:J371" si="61">F372</f>
        <v>1329</v>
      </c>
      <c r="G371" s="801">
        <f t="shared" si="61"/>
        <v>1329</v>
      </c>
      <c r="H371" s="801">
        <f t="shared" si="61"/>
        <v>1329</v>
      </c>
      <c r="I371" s="801">
        <f t="shared" si="61"/>
        <v>1329</v>
      </c>
      <c r="J371" s="801">
        <f t="shared" si="61"/>
        <v>444.19999999999999</v>
      </c>
      <c r="K371" s="802">
        <f t="shared" si="54"/>
        <v>33.423626787057934</v>
      </c>
      <c r="L371" s="434"/>
    </row>
    <row r="372" ht="35" customHeight="1">
      <c r="A372" s="792"/>
      <c r="B372" s="803" t="s">
        <v>1234</v>
      </c>
      <c r="C372" s="799"/>
      <c r="D372" s="804" t="s">
        <v>1395</v>
      </c>
      <c r="E372" s="795">
        <v>0</v>
      </c>
      <c r="F372" s="805">
        <f t="shared" ref="F372:J372" si="62">F373+F374+F375+F376</f>
        <v>1329</v>
      </c>
      <c r="G372" s="805">
        <f t="shared" si="62"/>
        <v>1329</v>
      </c>
      <c r="H372" s="805">
        <f t="shared" si="62"/>
        <v>1329</v>
      </c>
      <c r="I372" s="805">
        <f t="shared" si="62"/>
        <v>1329</v>
      </c>
      <c r="J372" s="805">
        <f t="shared" si="62"/>
        <v>444.19999999999999</v>
      </c>
      <c r="K372" s="802">
        <f t="shared" si="54"/>
        <v>33.423626787057934</v>
      </c>
      <c r="L372" s="264"/>
    </row>
    <row r="373" ht="35" customHeight="1">
      <c r="A373" s="792"/>
      <c r="B373" s="803" t="s">
        <v>1228</v>
      </c>
      <c r="C373" s="799"/>
      <c r="D373" s="804">
        <v>0</v>
      </c>
      <c r="E373" s="795">
        <v>0</v>
      </c>
      <c r="F373" s="805">
        <v>0</v>
      </c>
      <c r="G373" s="805">
        <v>0</v>
      </c>
      <c r="H373" s="805">
        <v>0</v>
      </c>
      <c r="I373" s="805">
        <v>0</v>
      </c>
      <c r="J373" s="805">
        <v>0</v>
      </c>
      <c r="K373" s="802">
        <v>0</v>
      </c>
      <c r="L373" s="264"/>
    </row>
    <row r="374" ht="35" customHeight="1">
      <c r="A374" s="792"/>
      <c r="B374" s="803" t="s">
        <v>1229</v>
      </c>
      <c r="C374" s="799"/>
      <c r="D374" s="804">
        <v>0</v>
      </c>
      <c r="E374" s="795">
        <v>0</v>
      </c>
      <c r="F374" s="805">
        <v>0</v>
      </c>
      <c r="G374" s="805">
        <v>0</v>
      </c>
      <c r="H374" s="805">
        <v>0</v>
      </c>
      <c r="I374" s="805">
        <v>0</v>
      </c>
      <c r="J374" s="805">
        <v>0</v>
      </c>
      <c r="K374" s="802">
        <v>0</v>
      </c>
      <c r="L374" s="264"/>
    </row>
    <row r="375" ht="35" customHeight="1">
      <c r="A375" s="792"/>
      <c r="B375" s="803" t="s">
        <v>1230</v>
      </c>
      <c r="C375" s="799"/>
      <c r="D375" s="804" t="s">
        <v>1395</v>
      </c>
      <c r="E375" s="795">
        <v>0</v>
      </c>
      <c r="F375" s="805">
        <v>1329</v>
      </c>
      <c r="G375" s="805">
        <v>1329</v>
      </c>
      <c r="H375" s="805">
        <v>1329</v>
      </c>
      <c r="I375" s="805">
        <v>1329</v>
      </c>
      <c r="J375" s="805">
        <v>444.19999999999999</v>
      </c>
      <c r="K375" s="802">
        <f t="shared" si="54"/>
        <v>33.423626787057934</v>
      </c>
      <c r="L375" s="264"/>
    </row>
    <row r="376" ht="35" customHeight="1">
      <c r="A376" s="796"/>
      <c r="B376" s="807" t="s">
        <v>1218</v>
      </c>
      <c r="C376" s="799"/>
      <c r="D376" s="808">
        <v>0</v>
      </c>
      <c r="E376" s="797">
        <v>0</v>
      </c>
      <c r="F376" s="809">
        <v>0</v>
      </c>
      <c r="G376" s="809">
        <v>0</v>
      </c>
      <c r="H376" s="809">
        <v>0</v>
      </c>
      <c r="I376" s="809">
        <v>0</v>
      </c>
      <c r="J376" s="809">
        <v>0</v>
      </c>
      <c r="K376" s="810">
        <v>0</v>
      </c>
      <c r="L376" s="811"/>
    </row>
    <row r="377" ht="35" customHeight="1">
      <c r="A377" s="792" t="s">
        <v>1408</v>
      </c>
      <c r="B377" s="792"/>
      <c r="C377" s="792"/>
      <c r="D377" s="792"/>
      <c r="E377" s="792"/>
      <c r="F377" s="792"/>
      <c r="G377" s="792"/>
      <c r="H377" s="792"/>
      <c r="I377" s="792"/>
      <c r="J377" s="792"/>
      <c r="K377" s="792"/>
      <c r="L377" s="792"/>
    </row>
    <row r="378" ht="80" customHeight="1">
      <c r="A378" s="812" t="s">
        <v>1409</v>
      </c>
      <c r="B378" s="798" t="s">
        <v>1410</v>
      </c>
      <c r="C378" s="794" t="s">
        <v>1411</v>
      </c>
      <c r="D378" s="813" t="s">
        <v>1412</v>
      </c>
      <c r="E378" s="813">
        <v>0</v>
      </c>
      <c r="F378" s="814">
        <v>21347</v>
      </c>
      <c r="G378" s="814">
        <v>21347</v>
      </c>
      <c r="H378" s="814">
        <v>21347</v>
      </c>
      <c r="I378" s="814">
        <v>21347</v>
      </c>
      <c r="J378" s="814">
        <v>2907.9000000000001</v>
      </c>
      <c r="K378" s="815">
        <v>13.6220546212583</v>
      </c>
      <c r="L378" s="255"/>
    </row>
    <row r="379" ht="30" customHeight="1">
      <c r="A379" s="792"/>
      <c r="B379" s="252" t="s">
        <v>1227</v>
      </c>
      <c r="C379" s="794"/>
      <c r="D379" s="816" t="s">
        <v>1412</v>
      </c>
      <c r="E379" s="817">
        <v>0</v>
      </c>
      <c r="F379" s="795">
        <v>21347</v>
      </c>
      <c r="G379" s="795">
        <v>21347</v>
      </c>
      <c r="H379" s="793">
        <v>21347</v>
      </c>
      <c r="I379" s="795">
        <v>21347</v>
      </c>
      <c r="J379" s="795">
        <v>2907.9000000000001</v>
      </c>
      <c r="K379" s="818">
        <v>13.6220546212583</v>
      </c>
      <c r="L379" s="250"/>
    </row>
    <row r="380" ht="30" customHeight="1">
      <c r="A380" s="792"/>
      <c r="B380" s="252" t="s">
        <v>1228</v>
      </c>
      <c r="C380" s="794"/>
      <c r="D380" s="816">
        <v>0</v>
      </c>
      <c r="E380" s="817">
        <v>0</v>
      </c>
      <c r="F380" s="795">
        <v>0</v>
      </c>
      <c r="G380" s="795">
        <v>0</v>
      </c>
      <c r="H380" s="793">
        <v>0</v>
      </c>
      <c r="I380" s="795">
        <v>0</v>
      </c>
      <c r="J380" s="795">
        <v>0</v>
      </c>
      <c r="K380" s="818">
        <v>0</v>
      </c>
      <c r="L380" s="250"/>
    </row>
    <row r="381" ht="30" customHeight="1">
      <c r="A381" s="792"/>
      <c r="B381" s="252" t="s">
        <v>1229</v>
      </c>
      <c r="C381" s="794"/>
      <c r="D381" s="816" t="s">
        <v>1413</v>
      </c>
      <c r="E381" s="817">
        <v>0</v>
      </c>
      <c r="F381" s="795">
        <v>21100</v>
      </c>
      <c r="G381" s="795">
        <v>21100</v>
      </c>
      <c r="H381" s="793">
        <v>21100</v>
      </c>
      <c r="I381" s="795">
        <v>21100</v>
      </c>
      <c r="J381" s="795">
        <v>2793</v>
      </c>
      <c r="K381" s="818">
        <v>13.2369668246446</v>
      </c>
      <c r="L381" s="250"/>
    </row>
    <row r="382" ht="30" customHeight="1">
      <c r="A382" s="792"/>
      <c r="B382" s="252" t="s">
        <v>1230</v>
      </c>
      <c r="C382" s="794"/>
      <c r="D382" s="816">
        <v>100</v>
      </c>
      <c r="E382" s="817">
        <v>0</v>
      </c>
      <c r="F382" s="795">
        <v>247</v>
      </c>
      <c r="G382" s="795">
        <v>247</v>
      </c>
      <c r="H382" s="793">
        <v>247</v>
      </c>
      <c r="I382" s="795">
        <v>247</v>
      </c>
      <c r="J382" s="795">
        <v>114.90000000000001</v>
      </c>
      <c r="K382" s="818">
        <v>46.5182186234818</v>
      </c>
      <c r="L382" s="250"/>
    </row>
    <row r="383" ht="30" customHeight="1">
      <c r="A383" s="792"/>
      <c r="B383" s="252" t="s">
        <v>1218</v>
      </c>
      <c r="C383" s="427"/>
      <c r="D383" s="816">
        <v>0</v>
      </c>
      <c r="E383" s="817">
        <v>0</v>
      </c>
      <c r="F383" s="795">
        <v>0</v>
      </c>
      <c r="G383" s="795">
        <v>0</v>
      </c>
      <c r="H383" s="793">
        <v>0</v>
      </c>
      <c r="I383" s="795">
        <v>0</v>
      </c>
      <c r="J383" s="795">
        <v>0</v>
      </c>
      <c r="K383" s="818">
        <v>0</v>
      </c>
      <c r="L383" s="250"/>
    </row>
    <row r="384" ht="89" customHeight="1">
      <c r="A384" s="792" t="s">
        <v>1414</v>
      </c>
      <c r="B384" s="251" t="s">
        <v>1415</v>
      </c>
      <c r="C384" s="446" t="s">
        <v>1416</v>
      </c>
      <c r="D384" s="817" t="s">
        <v>1417</v>
      </c>
      <c r="E384" s="817">
        <v>0</v>
      </c>
      <c r="F384" s="793">
        <v>5260</v>
      </c>
      <c r="G384" s="793">
        <v>5260</v>
      </c>
      <c r="H384" s="793">
        <v>5260</v>
      </c>
      <c r="I384" s="793">
        <v>5260</v>
      </c>
      <c r="J384" s="793">
        <v>718</v>
      </c>
      <c r="K384" s="819">
        <v>13.650190114068399</v>
      </c>
      <c r="L384" s="250"/>
    </row>
    <row r="385" ht="30" customHeight="1">
      <c r="A385" s="792"/>
      <c r="B385" s="252" t="s">
        <v>1234</v>
      </c>
      <c r="C385" s="794"/>
      <c r="D385" s="816" t="s">
        <v>1417</v>
      </c>
      <c r="E385" s="817">
        <v>0</v>
      </c>
      <c r="F385" s="795">
        <v>5260</v>
      </c>
      <c r="G385" s="795">
        <v>5260</v>
      </c>
      <c r="H385" s="793">
        <v>5260</v>
      </c>
      <c r="I385" s="795">
        <v>5260</v>
      </c>
      <c r="J385" s="795">
        <v>718</v>
      </c>
      <c r="K385" s="818">
        <v>13.650190114068399</v>
      </c>
      <c r="L385" s="250"/>
    </row>
    <row r="386" ht="30" customHeight="1">
      <c r="A386" s="792"/>
      <c r="B386" s="252" t="s">
        <v>1228</v>
      </c>
      <c r="C386" s="794"/>
      <c r="D386" s="816">
        <v>0</v>
      </c>
      <c r="E386" s="817">
        <v>0</v>
      </c>
      <c r="F386" s="795">
        <v>0</v>
      </c>
      <c r="G386" s="795">
        <v>0</v>
      </c>
      <c r="H386" s="793">
        <v>0</v>
      </c>
      <c r="I386" s="795">
        <v>0</v>
      </c>
      <c r="J386" s="795">
        <v>0</v>
      </c>
      <c r="K386" s="818">
        <v>0</v>
      </c>
      <c r="L386" s="250"/>
    </row>
    <row r="387" ht="30" customHeight="1">
      <c r="A387" s="792"/>
      <c r="B387" s="252" t="s">
        <v>1229</v>
      </c>
      <c r="C387" s="794"/>
      <c r="D387" s="816" t="s">
        <v>1417</v>
      </c>
      <c r="E387" s="817">
        <v>0</v>
      </c>
      <c r="F387" s="795">
        <v>5260</v>
      </c>
      <c r="G387" s="795">
        <v>5260</v>
      </c>
      <c r="H387" s="793">
        <v>5260</v>
      </c>
      <c r="I387" s="795">
        <v>5260</v>
      </c>
      <c r="J387" s="795">
        <v>718</v>
      </c>
      <c r="K387" s="818">
        <v>13.650190114068399</v>
      </c>
      <c r="L387" s="250"/>
    </row>
    <row r="388" ht="30" customHeight="1">
      <c r="A388" s="792"/>
      <c r="B388" s="252" t="s">
        <v>1230</v>
      </c>
      <c r="C388" s="794"/>
      <c r="D388" s="816">
        <v>0</v>
      </c>
      <c r="E388" s="817">
        <v>0</v>
      </c>
      <c r="F388" s="795">
        <v>0</v>
      </c>
      <c r="G388" s="795">
        <v>0</v>
      </c>
      <c r="H388" s="793">
        <v>0</v>
      </c>
      <c r="I388" s="795">
        <v>0</v>
      </c>
      <c r="J388" s="795">
        <v>0</v>
      </c>
      <c r="K388" s="818">
        <v>0</v>
      </c>
      <c r="L388" s="250"/>
    </row>
    <row r="389" ht="30" customHeight="1">
      <c r="A389" s="792"/>
      <c r="B389" s="252" t="s">
        <v>1218</v>
      </c>
      <c r="C389" s="427"/>
      <c r="D389" s="816">
        <v>0</v>
      </c>
      <c r="E389" s="817">
        <v>0</v>
      </c>
      <c r="F389" s="795">
        <v>0</v>
      </c>
      <c r="G389" s="795">
        <v>0</v>
      </c>
      <c r="H389" s="793">
        <v>0</v>
      </c>
      <c r="I389" s="795">
        <v>0</v>
      </c>
      <c r="J389" s="795">
        <v>0</v>
      </c>
      <c r="K389" s="818">
        <v>0</v>
      </c>
      <c r="L389" s="250"/>
    </row>
    <row r="390" ht="284" customHeight="1">
      <c r="A390" s="792" t="s">
        <v>1418</v>
      </c>
      <c r="B390" s="251" t="s">
        <v>1419</v>
      </c>
      <c r="C390" s="446" t="s">
        <v>1420</v>
      </c>
      <c r="D390" s="817">
        <v>100</v>
      </c>
      <c r="E390" s="817">
        <v>0</v>
      </c>
      <c r="F390" s="793">
        <v>247</v>
      </c>
      <c r="G390" s="793">
        <v>247</v>
      </c>
      <c r="H390" s="793">
        <v>247</v>
      </c>
      <c r="I390" s="793">
        <v>247</v>
      </c>
      <c r="J390" s="793">
        <v>114.90000000000001</v>
      </c>
      <c r="K390" s="819">
        <v>46.5182186234818</v>
      </c>
      <c r="L390" s="250"/>
    </row>
    <row r="391" ht="30" customHeight="1">
      <c r="A391" s="792"/>
      <c r="B391" s="252" t="s">
        <v>1234</v>
      </c>
      <c r="C391" s="794"/>
      <c r="D391" s="816">
        <v>100</v>
      </c>
      <c r="E391" s="817">
        <v>0</v>
      </c>
      <c r="F391" s="795">
        <v>247</v>
      </c>
      <c r="G391" s="795">
        <v>247</v>
      </c>
      <c r="H391" s="793">
        <v>247</v>
      </c>
      <c r="I391" s="795">
        <v>247</v>
      </c>
      <c r="J391" s="795">
        <v>114.90000000000001</v>
      </c>
      <c r="K391" s="818">
        <v>46.5182186234818</v>
      </c>
      <c r="L391" s="250"/>
    </row>
    <row r="392" ht="30" customHeight="1">
      <c r="A392" s="792"/>
      <c r="B392" s="252" t="s">
        <v>1228</v>
      </c>
      <c r="C392" s="794"/>
      <c r="D392" s="816">
        <v>0</v>
      </c>
      <c r="E392" s="817">
        <v>0</v>
      </c>
      <c r="F392" s="820">
        <v>0</v>
      </c>
      <c r="G392" s="820">
        <v>0</v>
      </c>
      <c r="H392" s="793">
        <v>0</v>
      </c>
      <c r="I392" s="820">
        <v>0</v>
      </c>
      <c r="J392" s="820">
        <v>0</v>
      </c>
      <c r="K392" s="818">
        <v>0</v>
      </c>
      <c r="L392" s="250"/>
    </row>
    <row r="393" ht="30" customHeight="1">
      <c r="A393" s="792"/>
      <c r="B393" s="252" t="s">
        <v>1229</v>
      </c>
      <c r="C393" s="794"/>
      <c r="D393" s="816">
        <v>0</v>
      </c>
      <c r="E393" s="817">
        <v>0</v>
      </c>
      <c r="F393" s="820">
        <v>0</v>
      </c>
      <c r="G393" s="820">
        <v>0</v>
      </c>
      <c r="H393" s="793">
        <v>0</v>
      </c>
      <c r="I393" s="820">
        <v>0</v>
      </c>
      <c r="J393" s="820">
        <v>0</v>
      </c>
      <c r="K393" s="818">
        <v>0</v>
      </c>
      <c r="L393" s="250"/>
    </row>
    <row r="394" ht="30" customHeight="1">
      <c r="A394" s="792"/>
      <c r="B394" s="252" t="s">
        <v>1230</v>
      </c>
      <c r="C394" s="794"/>
      <c r="D394" s="816">
        <v>100</v>
      </c>
      <c r="E394" s="817">
        <v>0</v>
      </c>
      <c r="F394" s="795">
        <v>247</v>
      </c>
      <c r="G394" s="795">
        <v>247</v>
      </c>
      <c r="H394" s="793">
        <v>247</v>
      </c>
      <c r="I394" s="795">
        <v>247</v>
      </c>
      <c r="J394" s="795">
        <v>114.90000000000001</v>
      </c>
      <c r="K394" s="818">
        <v>46.5182186234818</v>
      </c>
      <c r="L394" s="250"/>
    </row>
    <row r="395" ht="30" customHeight="1">
      <c r="A395" s="792"/>
      <c r="B395" s="252" t="s">
        <v>1218</v>
      </c>
      <c r="C395" s="427"/>
      <c r="D395" s="816">
        <v>0</v>
      </c>
      <c r="E395" s="817">
        <v>0</v>
      </c>
      <c r="F395" s="820">
        <v>0</v>
      </c>
      <c r="G395" s="820">
        <v>0</v>
      </c>
      <c r="H395" s="793">
        <v>0</v>
      </c>
      <c r="I395" s="820">
        <v>0</v>
      </c>
      <c r="J395" s="820">
        <v>0</v>
      </c>
      <c r="K395" s="818">
        <v>0</v>
      </c>
      <c r="L395" s="250"/>
    </row>
    <row r="396" ht="101" customHeight="1">
      <c r="A396" s="792"/>
      <c r="B396" s="251" t="s">
        <v>1421</v>
      </c>
      <c r="C396" s="446" t="s">
        <v>1422</v>
      </c>
      <c r="D396" s="817" t="s">
        <v>1423</v>
      </c>
      <c r="E396" s="817">
        <v>0</v>
      </c>
      <c r="F396" s="793">
        <v>3263</v>
      </c>
      <c r="G396" s="793">
        <v>3263</v>
      </c>
      <c r="H396" s="793">
        <v>3263</v>
      </c>
      <c r="I396" s="793">
        <v>3263</v>
      </c>
      <c r="J396" s="793">
        <v>304.60000000000002</v>
      </c>
      <c r="K396" s="819">
        <v>9.3349678210236</v>
      </c>
      <c r="L396" s="433"/>
    </row>
    <row r="397" ht="30" customHeight="1">
      <c r="A397" s="792"/>
      <c r="B397" s="252" t="s">
        <v>1234</v>
      </c>
      <c r="C397" s="794"/>
      <c r="D397" s="816" t="s">
        <v>1423</v>
      </c>
      <c r="E397" s="817">
        <v>0</v>
      </c>
      <c r="F397" s="795">
        <v>3263</v>
      </c>
      <c r="G397" s="795">
        <v>3263</v>
      </c>
      <c r="H397" s="793">
        <v>3263</v>
      </c>
      <c r="I397" s="795">
        <v>3263</v>
      </c>
      <c r="J397" s="795">
        <v>304.60000000000002</v>
      </c>
      <c r="K397" s="818">
        <v>9.3349678210236</v>
      </c>
      <c r="L397" s="250"/>
    </row>
    <row r="398" ht="30" customHeight="1">
      <c r="A398" s="792"/>
      <c r="B398" s="252" t="s">
        <v>1228</v>
      </c>
      <c r="C398" s="794"/>
      <c r="D398" s="816">
        <v>0</v>
      </c>
      <c r="E398" s="817">
        <v>0</v>
      </c>
      <c r="F398" s="820">
        <v>0</v>
      </c>
      <c r="G398" s="820">
        <v>0</v>
      </c>
      <c r="H398" s="793">
        <v>0</v>
      </c>
      <c r="I398" s="820">
        <v>0</v>
      </c>
      <c r="J398" s="820">
        <v>0</v>
      </c>
      <c r="K398" s="818">
        <v>0</v>
      </c>
      <c r="L398" s="250"/>
    </row>
    <row r="399" ht="30" customHeight="1">
      <c r="A399" s="792"/>
      <c r="B399" s="252" t="s">
        <v>1229</v>
      </c>
      <c r="C399" s="794"/>
      <c r="D399" s="816" t="s">
        <v>1423</v>
      </c>
      <c r="E399" s="817">
        <v>0</v>
      </c>
      <c r="F399" s="795">
        <v>3263</v>
      </c>
      <c r="G399" s="795">
        <v>3263</v>
      </c>
      <c r="H399" s="793">
        <v>3263</v>
      </c>
      <c r="I399" s="795">
        <v>3263</v>
      </c>
      <c r="J399" s="795">
        <v>304.60000000000002</v>
      </c>
      <c r="K399" s="818">
        <v>9.3349678210236</v>
      </c>
      <c r="L399" s="250"/>
    </row>
    <row r="400" ht="30" customHeight="1">
      <c r="A400" s="792"/>
      <c r="B400" s="252" t="s">
        <v>1230</v>
      </c>
      <c r="C400" s="794"/>
      <c r="D400" s="816">
        <v>0</v>
      </c>
      <c r="E400" s="817">
        <v>0</v>
      </c>
      <c r="F400" s="820">
        <v>0</v>
      </c>
      <c r="G400" s="820">
        <v>0</v>
      </c>
      <c r="H400" s="793">
        <v>0</v>
      </c>
      <c r="I400" s="820">
        <v>0</v>
      </c>
      <c r="J400" s="820">
        <v>0</v>
      </c>
      <c r="K400" s="818">
        <v>0</v>
      </c>
      <c r="L400" s="250"/>
    </row>
    <row r="401" ht="30" customHeight="1">
      <c r="A401" s="792"/>
      <c r="B401" s="252" t="s">
        <v>1218</v>
      </c>
      <c r="C401" s="427"/>
      <c r="D401" s="816">
        <v>0</v>
      </c>
      <c r="E401" s="817">
        <v>0</v>
      </c>
      <c r="F401" s="820">
        <v>0</v>
      </c>
      <c r="G401" s="820">
        <v>0</v>
      </c>
      <c r="H401" s="793">
        <v>0</v>
      </c>
      <c r="I401" s="820">
        <v>0</v>
      </c>
      <c r="J401" s="820">
        <v>0</v>
      </c>
      <c r="K401" s="818">
        <v>0</v>
      </c>
      <c r="L401" s="250"/>
    </row>
    <row r="402" ht="99" customHeight="1">
      <c r="A402" s="792" t="s">
        <v>1424</v>
      </c>
      <c r="B402" s="251" t="s">
        <v>1425</v>
      </c>
      <c r="C402" s="446" t="s">
        <v>1426</v>
      </c>
      <c r="D402" s="817">
        <v>841</v>
      </c>
      <c r="E402" s="817">
        <v>0</v>
      </c>
      <c r="F402" s="793">
        <v>506</v>
      </c>
      <c r="G402" s="793">
        <v>506</v>
      </c>
      <c r="H402" s="793">
        <v>506</v>
      </c>
      <c r="I402" s="793">
        <v>506</v>
      </c>
      <c r="J402" s="793">
        <v>120.40000000000001</v>
      </c>
      <c r="K402" s="819">
        <v>23.794466403162101</v>
      </c>
      <c r="L402" s="250"/>
    </row>
    <row r="403" ht="31" customHeight="1">
      <c r="A403" s="792"/>
      <c r="B403" s="252" t="s">
        <v>1234</v>
      </c>
      <c r="C403" s="794"/>
      <c r="D403" s="816">
        <v>841</v>
      </c>
      <c r="E403" s="817">
        <v>0</v>
      </c>
      <c r="F403" s="795">
        <v>506</v>
      </c>
      <c r="G403" s="795">
        <v>506</v>
      </c>
      <c r="H403" s="821">
        <v>506</v>
      </c>
      <c r="I403" s="795">
        <v>506</v>
      </c>
      <c r="J403" s="795">
        <v>120.40000000000001</v>
      </c>
      <c r="K403" s="818">
        <v>23.794466403162101</v>
      </c>
      <c r="L403" s="250"/>
    </row>
    <row r="404" ht="31" customHeight="1">
      <c r="A404" s="792"/>
      <c r="B404" s="252" t="s">
        <v>1228</v>
      </c>
      <c r="C404" s="794"/>
      <c r="D404" s="816">
        <v>0</v>
      </c>
      <c r="E404" s="817">
        <v>0</v>
      </c>
      <c r="F404" s="820">
        <v>0</v>
      </c>
      <c r="G404" s="820">
        <v>0</v>
      </c>
      <c r="H404" s="821">
        <v>0</v>
      </c>
      <c r="I404" s="820">
        <v>0</v>
      </c>
      <c r="J404" s="820">
        <v>0</v>
      </c>
      <c r="K404" s="818">
        <v>0</v>
      </c>
      <c r="L404" s="250"/>
    </row>
    <row r="405" ht="31" customHeight="1">
      <c r="A405" s="792"/>
      <c r="B405" s="252" t="s">
        <v>1229</v>
      </c>
      <c r="C405" s="794"/>
      <c r="D405" s="816">
        <v>841</v>
      </c>
      <c r="E405" s="817">
        <v>0</v>
      </c>
      <c r="F405" s="795">
        <v>506</v>
      </c>
      <c r="G405" s="795">
        <v>506</v>
      </c>
      <c r="H405" s="821">
        <v>506</v>
      </c>
      <c r="I405" s="795">
        <v>506</v>
      </c>
      <c r="J405" s="795">
        <v>120.40000000000001</v>
      </c>
      <c r="K405" s="818">
        <v>23.794466403162101</v>
      </c>
      <c r="L405" s="250"/>
    </row>
    <row r="406" ht="31" customHeight="1">
      <c r="A406" s="792"/>
      <c r="B406" s="252" t="s">
        <v>1230</v>
      </c>
      <c r="C406" s="794"/>
      <c r="D406" s="816">
        <v>0</v>
      </c>
      <c r="E406" s="817">
        <v>0</v>
      </c>
      <c r="F406" s="820">
        <v>0</v>
      </c>
      <c r="G406" s="820">
        <v>0</v>
      </c>
      <c r="H406" s="821">
        <v>0</v>
      </c>
      <c r="I406" s="820">
        <v>0</v>
      </c>
      <c r="J406" s="820">
        <v>0</v>
      </c>
      <c r="K406" s="818">
        <v>0</v>
      </c>
      <c r="L406" s="250"/>
    </row>
    <row r="407" ht="31" customHeight="1">
      <c r="A407" s="792"/>
      <c r="B407" s="252" t="s">
        <v>1218</v>
      </c>
      <c r="C407" s="427"/>
      <c r="D407" s="816">
        <v>0</v>
      </c>
      <c r="E407" s="817">
        <v>0</v>
      </c>
      <c r="F407" s="820">
        <v>0</v>
      </c>
      <c r="G407" s="820">
        <v>0</v>
      </c>
      <c r="H407" s="821">
        <v>0</v>
      </c>
      <c r="I407" s="820">
        <v>0</v>
      </c>
      <c r="J407" s="820">
        <v>0</v>
      </c>
      <c r="K407" s="818">
        <v>0</v>
      </c>
      <c r="L407" s="250"/>
    </row>
    <row r="408" ht="97" customHeight="1">
      <c r="A408" s="792" t="s">
        <v>1427</v>
      </c>
      <c r="B408" s="251" t="s">
        <v>1428</v>
      </c>
      <c r="C408" s="446" t="s">
        <v>1429</v>
      </c>
      <c r="D408" s="817" t="s">
        <v>1430</v>
      </c>
      <c r="E408" s="817">
        <v>0</v>
      </c>
      <c r="F408" s="793">
        <v>4187</v>
      </c>
      <c r="G408" s="793">
        <v>4187</v>
      </c>
      <c r="H408" s="793">
        <v>4187</v>
      </c>
      <c r="I408" s="793">
        <v>4187</v>
      </c>
      <c r="J408" s="793">
        <v>1244.5</v>
      </c>
      <c r="K408" s="819">
        <v>29.722951994268001</v>
      </c>
      <c r="L408" s="250"/>
    </row>
    <row r="409" ht="30" customHeight="1">
      <c r="A409" s="792"/>
      <c r="B409" s="252" t="s">
        <v>1234</v>
      </c>
      <c r="C409" s="794"/>
      <c r="D409" s="816" t="s">
        <v>1430</v>
      </c>
      <c r="E409" s="817">
        <v>0</v>
      </c>
      <c r="F409" s="795">
        <v>4187</v>
      </c>
      <c r="G409" s="795">
        <v>4187</v>
      </c>
      <c r="H409" s="793">
        <v>4187</v>
      </c>
      <c r="I409" s="795">
        <v>4187</v>
      </c>
      <c r="J409" s="795">
        <v>1244.5</v>
      </c>
      <c r="K409" s="818">
        <v>29.722951994268001</v>
      </c>
      <c r="L409" s="250"/>
    </row>
    <row r="410" ht="30" customHeight="1">
      <c r="A410" s="792"/>
      <c r="B410" s="252" t="s">
        <v>1228</v>
      </c>
      <c r="C410" s="794"/>
      <c r="D410" s="816">
        <v>0</v>
      </c>
      <c r="E410" s="817">
        <v>0</v>
      </c>
      <c r="F410" s="820">
        <v>0</v>
      </c>
      <c r="G410" s="820">
        <v>0</v>
      </c>
      <c r="H410" s="793">
        <v>0</v>
      </c>
      <c r="I410" s="820">
        <v>0</v>
      </c>
      <c r="J410" s="820">
        <v>0</v>
      </c>
      <c r="K410" s="818">
        <v>0</v>
      </c>
      <c r="L410" s="250"/>
    </row>
    <row r="411" ht="30" customHeight="1">
      <c r="A411" s="792"/>
      <c r="B411" s="252" t="s">
        <v>1229</v>
      </c>
      <c r="C411" s="794"/>
      <c r="D411" s="816" t="s">
        <v>1430</v>
      </c>
      <c r="E411" s="817">
        <v>0</v>
      </c>
      <c r="F411" s="795">
        <v>4187</v>
      </c>
      <c r="G411" s="795">
        <v>4187</v>
      </c>
      <c r="H411" s="793">
        <v>4187</v>
      </c>
      <c r="I411" s="795">
        <v>4187</v>
      </c>
      <c r="J411" s="795">
        <v>1244.5</v>
      </c>
      <c r="K411" s="818">
        <v>29.722951994268001</v>
      </c>
      <c r="L411" s="250"/>
    </row>
    <row r="412" ht="30" customHeight="1">
      <c r="A412" s="792"/>
      <c r="B412" s="252" t="s">
        <v>1230</v>
      </c>
      <c r="C412" s="794"/>
      <c r="D412" s="816">
        <v>0</v>
      </c>
      <c r="E412" s="817">
        <v>0</v>
      </c>
      <c r="F412" s="820">
        <v>0</v>
      </c>
      <c r="G412" s="820">
        <v>0</v>
      </c>
      <c r="H412" s="793">
        <v>0</v>
      </c>
      <c r="I412" s="820">
        <v>0</v>
      </c>
      <c r="J412" s="820">
        <v>0</v>
      </c>
      <c r="K412" s="818">
        <v>0</v>
      </c>
      <c r="L412" s="250"/>
    </row>
    <row r="413" ht="30" customHeight="1">
      <c r="A413" s="792"/>
      <c r="B413" s="252" t="s">
        <v>1218</v>
      </c>
      <c r="C413" s="427"/>
      <c r="D413" s="816">
        <v>0</v>
      </c>
      <c r="E413" s="817">
        <v>0</v>
      </c>
      <c r="F413" s="820">
        <v>0</v>
      </c>
      <c r="G413" s="820">
        <v>0</v>
      </c>
      <c r="H413" s="793">
        <v>0</v>
      </c>
      <c r="I413" s="820">
        <v>0</v>
      </c>
      <c r="J413" s="820">
        <v>0</v>
      </c>
      <c r="K413" s="818">
        <v>0</v>
      </c>
      <c r="L413" s="250"/>
    </row>
    <row r="414" ht="78" customHeight="1">
      <c r="A414" s="792" t="s">
        <v>1431</v>
      </c>
      <c r="B414" s="251" t="s">
        <v>1432</v>
      </c>
      <c r="C414" s="446" t="s">
        <v>1433</v>
      </c>
      <c r="D414" s="817" t="s">
        <v>1434</v>
      </c>
      <c r="E414" s="817">
        <v>0</v>
      </c>
      <c r="F414" s="793">
        <v>2688</v>
      </c>
      <c r="G414" s="793">
        <v>2688</v>
      </c>
      <c r="H414" s="793">
        <v>2688</v>
      </c>
      <c r="I414" s="793">
        <v>2688</v>
      </c>
      <c r="J414" s="793">
        <v>405.5</v>
      </c>
      <c r="K414" s="819">
        <v>15.085565476190499</v>
      </c>
      <c r="L414" s="250"/>
    </row>
    <row r="415" ht="30" customHeight="1">
      <c r="A415" s="792"/>
      <c r="B415" s="252" t="s">
        <v>1234</v>
      </c>
      <c r="C415" s="794"/>
      <c r="D415" s="816" t="s">
        <v>1434</v>
      </c>
      <c r="E415" s="817">
        <v>0</v>
      </c>
      <c r="F415" s="795">
        <v>2688</v>
      </c>
      <c r="G415" s="795">
        <v>2688</v>
      </c>
      <c r="H415" s="793">
        <v>2688</v>
      </c>
      <c r="I415" s="795">
        <v>2688</v>
      </c>
      <c r="J415" s="795">
        <v>405.5</v>
      </c>
      <c r="K415" s="818">
        <v>15.085565476190499</v>
      </c>
      <c r="L415" s="250"/>
    </row>
    <row r="416" ht="30" customHeight="1">
      <c r="A416" s="792"/>
      <c r="B416" s="252" t="s">
        <v>1228</v>
      </c>
      <c r="C416" s="794"/>
      <c r="D416" s="816">
        <v>0</v>
      </c>
      <c r="E416" s="817">
        <v>0</v>
      </c>
      <c r="F416" s="795">
        <v>0</v>
      </c>
      <c r="G416" s="820">
        <v>0</v>
      </c>
      <c r="H416" s="793">
        <v>0</v>
      </c>
      <c r="I416" s="820">
        <v>0</v>
      </c>
      <c r="J416" s="795">
        <v>0</v>
      </c>
      <c r="K416" s="818">
        <v>0</v>
      </c>
      <c r="L416" s="250"/>
    </row>
    <row r="417" ht="30" customHeight="1">
      <c r="A417" s="792"/>
      <c r="B417" s="252" t="s">
        <v>1229</v>
      </c>
      <c r="C417" s="794"/>
      <c r="D417" s="816" t="s">
        <v>1434</v>
      </c>
      <c r="E417" s="817">
        <v>0</v>
      </c>
      <c r="F417" s="795">
        <v>2688</v>
      </c>
      <c r="G417" s="795">
        <v>2688</v>
      </c>
      <c r="H417" s="793">
        <v>2688</v>
      </c>
      <c r="I417" s="795">
        <v>2688</v>
      </c>
      <c r="J417" s="795">
        <v>405.5</v>
      </c>
      <c r="K417" s="818">
        <v>15.085565476190499</v>
      </c>
      <c r="L417" s="250"/>
    </row>
    <row r="418" ht="30" customHeight="1">
      <c r="A418" s="792"/>
      <c r="B418" s="252" t="s">
        <v>1230</v>
      </c>
      <c r="C418" s="794"/>
      <c r="D418" s="816">
        <v>0</v>
      </c>
      <c r="E418" s="817">
        <v>0</v>
      </c>
      <c r="F418" s="820">
        <v>0</v>
      </c>
      <c r="G418" s="820">
        <v>0</v>
      </c>
      <c r="H418" s="793">
        <v>0</v>
      </c>
      <c r="I418" s="820">
        <v>0</v>
      </c>
      <c r="J418" s="820">
        <v>0</v>
      </c>
      <c r="K418" s="818">
        <v>0</v>
      </c>
      <c r="L418" s="250"/>
    </row>
    <row r="419" ht="30" customHeight="1">
      <c r="A419" s="792"/>
      <c r="B419" s="252" t="s">
        <v>1218</v>
      </c>
      <c r="C419" s="427"/>
      <c r="D419" s="816">
        <v>0</v>
      </c>
      <c r="E419" s="817">
        <v>0</v>
      </c>
      <c r="F419" s="820">
        <v>0</v>
      </c>
      <c r="G419" s="820">
        <v>0</v>
      </c>
      <c r="H419" s="793">
        <v>0</v>
      </c>
      <c r="I419" s="820">
        <v>0</v>
      </c>
      <c r="J419" s="820">
        <v>0</v>
      </c>
      <c r="K419" s="818">
        <v>0</v>
      </c>
      <c r="L419" s="250"/>
    </row>
    <row r="420" ht="132" customHeight="1">
      <c r="A420" s="792" t="s">
        <v>1435</v>
      </c>
      <c r="B420" s="251" t="s">
        <v>1436</v>
      </c>
      <c r="C420" s="446" t="s">
        <v>1437</v>
      </c>
      <c r="D420" s="817">
        <v>0</v>
      </c>
      <c r="E420" s="817">
        <v>0</v>
      </c>
      <c r="F420" s="793">
        <v>0</v>
      </c>
      <c r="G420" s="793">
        <v>0</v>
      </c>
      <c r="H420" s="793">
        <v>0</v>
      </c>
      <c r="I420" s="793">
        <v>0</v>
      </c>
      <c r="J420" s="793">
        <v>0</v>
      </c>
      <c r="K420" s="819">
        <v>0</v>
      </c>
      <c r="L420" s="433"/>
    </row>
    <row r="421" ht="30" customHeight="1">
      <c r="A421" s="792"/>
      <c r="B421" s="252" t="s">
        <v>1234</v>
      </c>
      <c r="C421" s="794"/>
      <c r="D421" s="816">
        <v>0</v>
      </c>
      <c r="E421" s="817">
        <v>0</v>
      </c>
      <c r="F421" s="795">
        <v>0</v>
      </c>
      <c r="G421" s="795">
        <v>0</v>
      </c>
      <c r="H421" s="793">
        <v>0</v>
      </c>
      <c r="I421" s="795">
        <v>0</v>
      </c>
      <c r="J421" s="795">
        <v>0</v>
      </c>
      <c r="K421" s="818">
        <v>0</v>
      </c>
      <c r="L421" s="250"/>
    </row>
    <row r="422" ht="30" customHeight="1">
      <c r="A422" s="792"/>
      <c r="B422" s="252" t="s">
        <v>1228</v>
      </c>
      <c r="C422" s="794"/>
      <c r="D422" s="816">
        <v>0</v>
      </c>
      <c r="E422" s="817">
        <v>0</v>
      </c>
      <c r="F422" s="820">
        <v>0</v>
      </c>
      <c r="G422" s="820">
        <v>0</v>
      </c>
      <c r="H422" s="793">
        <v>0</v>
      </c>
      <c r="I422" s="820">
        <v>0</v>
      </c>
      <c r="J422" s="820">
        <v>0</v>
      </c>
      <c r="K422" s="818">
        <v>0</v>
      </c>
      <c r="L422" s="250"/>
    </row>
    <row r="423" ht="30" customHeight="1">
      <c r="A423" s="792"/>
      <c r="B423" s="252" t="s">
        <v>1229</v>
      </c>
      <c r="C423" s="794"/>
      <c r="D423" s="816">
        <v>0</v>
      </c>
      <c r="E423" s="817">
        <v>0</v>
      </c>
      <c r="F423" s="820">
        <v>0</v>
      </c>
      <c r="G423" s="820">
        <v>0</v>
      </c>
      <c r="H423" s="793">
        <v>0</v>
      </c>
      <c r="I423" s="820">
        <v>0</v>
      </c>
      <c r="J423" s="820">
        <v>0</v>
      </c>
      <c r="K423" s="818">
        <v>0</v>
      </c>
      <c r="L423" s="250"/>
    </row>
    <row r="424" ht="30" customHeight="1">
      <c r="A424" s="792"/>
      <c r="B424" s="252" t="s">
        <v>1230</v>
      </c>
      <c r="C424" s="794"/>
      <c r="D424" s="816">
        <v>0</v>
      </c>
      <c r="E424" s="817">
        <v>0</v>
      </c>
      <c r="F424" s="820">
        <v>0</v>
      </c>
      <c r="G424" s="820">
        <v>0</v>
      </c>
      <c r="H424" s="793">
        <v>0</v>
      </c>
      <c r="I424" s="820">
        <v>0</v>
      </c>
      <c r="J424" s="820">
        <v>0</v>
      </c>
      <c r="K424" s="818">
        <v>0</v>
      </c>
      <c r="L424" s="250"/>
    </row>
    <row r="425" ht="30" customHeight="1">
      <c r="A425" s="792"/>
      <c r="B425" s="252" t="s">
        <v>1218</v>
      </c>
      <c r="C425" s="427"/>
      <c r="D425" s="816">
        <v>0</v>
      </c>
      <c r="E425" s="817">
        <v>0</v>
      </c>
      <c r="F425" s="820">
        <v>0</v>
      </c>
      <c r="G425" s="820">
        <v>0</v>
      </c>
      <c r="H425" s="793">
        <v>0</v>
      </c>
      <c r="I425" s="820">
        <v>0</v>
      </c>
      <c r="J425" s="820">
        <v>0</v>
      </c>
      <c r="K425" s="818">
        <v>0</v>
      </c>
      <c r="L425" s="250"/>
    </row>
    <row r="426" ht="165" customHeight="1">
      <c r="A426" s="792" t="s">
        <v>1438</v>
      </c>
      <c r="B426" s="251" t="s">
        <v>1439</v>
      </c>
      <c r="C426" s="446" t="s">
        <v>1440</v>
      </c>
      <c r="D426" s="817">
        <v>198</v>
      </c>
      <c r="E426" s="817">
        <v>0</v>
      </c>
      <c r="F426" s="793">
        <v>5196</v>
      </c>
      <c r="G426" s="793">
        <v>5196</v>
      </c>
      <c r="H426" s="793">
        <v>5196</v>
      </c>
      <c r="I426" s="793">
        <v>5196</v>
      </c>
      <c r="J426" s="793">
        <v>0</v>
      </c>
      <c r="K426" s="819">
        <v>0</v>
      </c>
      <c r="L426" s="250"/>
    </row>
    <row r="427" ht="30" customHeight="1">
      <c r="A427" s="792"/>
      <c r="B427" s="252" t="s">
        <v>1234</v>
      </c>
      <c r="C427" s="794"/>
      <c r="D427" s="816">
        <v>198</v>
      </c>
      <c r="E427" s="817">
        <v>0</v>
      </c>
      <c r="F427" s="795">
        <v>5196</v>
      </c>
      <c r="G427" s="795">
        <v>5196</v>
      </c>
      <c r="H427" s="793">
        <v>5196</v>
      </c>
      <c r="I427" s="795">
        <v>5196</v>
      </c>
      <c r="J427" s="795">
        <v>0</v>
      </c>
      <c r="K427" s="818">
        <v>0</v>
      </c>
      <c r="L427" s="250"/>
    </row>
    <row r="428" ht="30" customHeight="1">
      <c r="A428" s="792"/>
      <c r="B428" s="252" t="s">
        <v>1228</v>
      </c>
      <c r="C428" s="794"/>
      <c r="D428" s="816">
        <v>0</v>
      </c>
      <c r="E428" s="817">
        <v>0</v>
      </c>
      <c r="F428" s="795">
        <v>0</v>
      </c>
      <c r="G428" s="795">
        <v>0</v>
      </c>
      <c r="H428" s="793">
        <v>0</v>
      </c>
      <c r="I428" s="795">
        <v>0</v>
      </c>
      <c r="J428" s="795">
        <v>0</v>
      </c>
      <c r="K428" s="818">
        <v>0</v>
      </c>
      <c r="L428" s="250"/>
    </row>
    <row r="429" ht="30" customHeight="1">
      <c r="A429" s="792"/>
      <c r="B429" s="252" t="s">
        <v>1229</v>
      </c>
      <c r="C429" s="794"/>
      <c r="D429" s="816">
        <v>198</v>
      </c>
      <c r="E429" s="817">
        <v>0</v>
      </c>
      <c r="F429" s="795">
        <v>5196</v>
      </c>
      <c r="G429" s="795">
        <v>5196</v>
      </c>
      <c r="H429" s="793">
        <v>5196</v>
      </c>
      <c r="I429" s="795">
        <v>5196</v>
      </c>
      <c r="J429" s="795">
        <v>0</v>
      </c>
      <c r="K429" s="818">
        <v>0</v>
      </c>
      <c r="L429" s="250"/>
    </row>
    <row r="430" ht="30" customHeight="1">
      <c r="A430" s="792"/>
      <c r="B430" s="252" t="s">
        <v>1230</v>
      </c>
      <c r="C430" s="794"/>
      <c r="D430" s="816">
        <v>0</v>
      </c>
      <c r="E430" s="817">
        <v>0</v>
      </c>
      <c r="F430" s="795">
        <v>0</v>
      </c>
      <c r="G430" s="795">
        <v>0</v>
      </c>
      <c r="H430" s="793">
        <v>0</v>
      </c>
      <c r="I430" s="795">
        <v>0</v>
      </c>
      <c r="J430" s="795"/>
      <c r="K430" s="818">
        <v>0</v>
      </c>
      <c r="L430" s="250"/>
    </row>
    <row r="431" ht="30" customHeight="1">
      <c r="A431" s="792"/>
      <c r="B431" s="252" t="s">
        <v>1218</v>
      </c>
      <c r="C431" s="427"/>
      <c r="D431" s="816">
        <v>0</v>
      </c>
      <c r="E431" s="817">
        <v>0</v>
      </c>
      <c r="F431" s="795">
        <v>0</v>
      </c>
      <c r="G431" s="795">
        <v>0</v>
      </c>
      <c r="H431" s="793">
        <v>0</v>
      </c>
      <c r="I431" s="795">
        <v>0</v>
      </c>
      <c r="J431" s="795">
        <v>0</v>
      </c>
      <c r="K431" s="818">
        <v>0</v>
      </c>
      <c r="L431" s="250"/>
    </row>
    <row r="432" ht="30" customHeight="1">
      <c r="A432" s="822" t="s">
        <v>1441</v>
      </c>
      <c r="B432" s="823"/>
      <c r="C432" s="823"/>
      <c r="D432" s="823"/>
      <c r="E432" s="823"/>
      <c r="F432" s="823"/>
      <c r="G432" s="823"/>
      <c r="H432" s="823"/>
      <c r="I432" s="823"/>
      <c r="J432" s="823"/>
      <c r="K432" s="823"/>
      <c r="L432" s="824"/>
    </row>
    <row r="433" ht="103" customHeight="1">
      <c r="A433" s="792" t="s">
        <v>1442</v>
      </c>
      <c r="B433" s="251" t="s">
        <v>1443</v>
      </c>
      <c r="C433" s="446" t="s">
        <v>1444</v>
      </c>
      <c r="D433" s="825" t="s">
        <v>1445</v>
      </c>
      <c r="E433" s="825">
        <v>0</v>
      </c>
      <c r="F433" s="793">
        <f t="shared" ref="F433:J433" si="63">F434</f>
        <v>20816.299999999999</v>
      </c>
      <c r="G433" s="793">
        <f t="shared" si="63"/>
        <v>20816.299999999999</v>
      </c>
      <c r="H433" s="793">
        <f t="shared" ref="H433:H496" si="64">E433+F433</f>
        <v>20816.299999999999</v>
      </c>
      <c r="I433" s="793">
        <f t="shared" si="63"/>
        <v>20816.299999999999</v>
      </c>
      <c r="J433" s="793">
        <f t="shared" si="63"/>
        <v>4101.0999999999995</v>
      </c>
      <c r="K433" s="819">
        <f t="shared" ref="K433:K496" si="65">J433/F433*100</f>
        <v>19.70138785471001</v>
      </c>
      <c r="L433" s="433"/>
    </row>
    <row r="434" ht="33" customHeight="1">
      <c r="A434" s="792"/>
      <c r="B434" s="252" t="s">
        <v>1227</v>
      </c>
      <c r="C434" s="794"/>
      <c r="D434" s="826" t="s">
        <v>1445</v>
      </c>
      <c r="E434" s="825">
        <v>0</v>
      </c>
      <c r="F434" s="795">
        <f t="shared" ref="F434:J434" si="66">F435+F436+F437+F438</f>
        <v>20816.299999999999</v>
      </c>
      <c r="G434" s="795">
        <f t="shared" si="66"/>
        <v>20816.299999999999</v>
      </c>
      <c r="H434" s="793">
        <f t="shared" si="64"/>
        <v>20816.299999999999</v>
      </c>
      <c r="I434" s="795">
        <f t="shared" si="66"/>
        <v>20816.299999999999</v>
      </c>
      <c r="J434" s="795">
        <f t="shared" si="66"/>
        <v>4101.0999999999995</v>
      </c>
      <c r="K434" s="819">
        <f t="shared" si="65"/>
        <v>19.70138785471001</v>
      </c>
      <c r="L434" s="250"/>
    </row>
    <row r="435" ht="33" customHeight="1">
      <c r="A435" s="792"/>
      <c r="B435" s="252" t="s">
        <v>1228</v>
      </c>
      <c r="C435" s="794"/>
      <c r="D435" s="826">
        <v>0</v>
      </c>
      <c r="E435" s="825">
        <v>0</v>
      </c>
      <c r="F435" s="795">
        <f t="shared" ref="F435:J438" si="67">F441+F447+F453+F459+F465+F471</f>
        <v>0</v>
      </c>
      <c r="G435" s="795">
        <f t="shared" si="67"/>
        <v>0</v>
      </c>
      <c r="H435" s="793">
        <f t="shared" si="64"/>
        <v>0</v>
      </c>
      <c r="I435" s="795">
        <f t="shared" si="67"/>
        <v>0</v>
      </c>
      <c r="J435" s="795">
        <f t="shared" si="67"/>
        <v>0</v>
      </c>
      <c r="K435" s="819">
        <v>0</v>
      </c>
      <c r="L435" s="250"/>
    </row>
    <row r="436" ht="33" customHeight="1">
      <c r="A436" s="792"/>
      <c r="B436" s="252" t="s">
        <v>1229</v>
      </c>
      <c r="C436" s="794"/>
      <c r="D436" s="826" t="s">
        <v>1446</v>
      </c>
      <c r="E436" s="825">
        <v>0</v>
      </c>
      <c r="F436" s="795">
        <f t="shared" si="67"/>
        <v>20516.299999999999</v>
      </c>
      <c r="G436" s="795">
        <f t="shared" si="67"/>
        <v>20516.299999999999</v>
      </c>
      <c r="H436" s="793">
        <f t="shared" si="64"/>
        <v>20516.299999999999</v>
      </c>
      <c r="I436" s="795">
        <f t="shared" si="67"/>
        <v>20516.299999999999</v>
      </c>
      <c r="J436" s="795">
        <f t="shared" si="67"/>
        <v>4029.2999999999997</v>
      </c>
      <c r="K436" s="819">
        <f t="shared" si="65"/>
        <v>19.639506148769513</v>
      </c>
      <c r="L436" s="250"/>
    </row>
    <row r="437" ht="33" customHeight="1">
      <c r="A437" s="792"/>
      <c r="B437" s="252" t="s">
        <v>1230</v>
      </c>
      <c r="C437" s="794"/>
      <c r="D437" s="826">
        <v>769</v>
      </c>
      <c r="E437" s="825">
        <v>0</v>
      </c>
      <c r="F437" s="795">
        <f t="shared" si="67"/>
        <v>300</v>
      </c>
      <c r="G437" s="795">
        <f t="shared" si="67"/>
        <v>300</v>
      </c>
      <c r="H437" s="793">
        <f t="shared" si="64"/>
        <v>300</v>
      </c>
      <c r="I437" s="795">
        <f t="shared" si="67"/>
        <v>300</v>
      </c>
      <c r="J437" s="795">
        <f t="shared" si="67"/>
        <v>71.799999999999997</v>
      </c>
      <c r="K437" s="819">
        <f t="shared" si="65"/>
        <v>23.93333333333333</v>
      </c>
      <c r="L437" s="250"/>
    </row>
    <row r="438" ht="33" customHeight="1">
      <c r="A438" s="792"/>
      <c r="B438" s="252" t="s">
        <v>1218</v>
      </c>
      <c r="C438" s="427"/>
      <c r="D438" s="826">
        <v>0</v>
      </c>
      <c r="E438" s="825">
        <v>0</v>
      </c>
      <c r="F438" s="795">
        <f t="shared" si="67"/>
        <v>0</v>
      </c>
      <c r="G438" s="795">
        <f t="shared" si="67"/>
        <v>0</v>
      </c>
      <c r="H438" s="793">
        <f t="shared" si="64"/>
        <v>0</v>
      </c>
      <c r="I438" s="795">
        <f t="shared" si="67"/>
        <v>0</v>
      </c>
      <c r="J438" s="795">
        <f t="shared" si="67"/>
        <v>0</v>
      </c>
      <c r="K438" s="819">
        <v>0</v>
      </c>
      <c r="L438" s="250"/>
    </row>
    <row r="439" ht="168" customHeight="1">
      <c r="A439" s="792" t="s">
        <v>1447</v>
      </c>
      <c r="B439" s="251" t="s">
        <v>1448</v>
      </c>
      <c r="C439" s="259" t="s">
        <v>1449</v>
      </c>
      <c r="D439" s="826" t="s">
        <v>1450</v>
      </c>
      <c r="E439" s="825">
        <v>0</v>
      </c>
      <c r="F439" s="795">
        <f t="shared" ref="F439:J439" si="68">F440</f>
        <v>7424</v>
      </c>
      <c r="G439" s="795">
        <f t="shared" si="68"/>
        <v>7424</v>
      </c>
      <c r="H439" s="793">
        <f t="shared" si="64"/>
        <v>7424</v>
      </c>
      <c r="I439" s="795">
        <f t="shared" si="68"/>
        <v>7424</v>
      </c>
      <c r="J439" s="795">
        <f t="shared" si="68"/>
        <v>1537.2</v>
      </c>
      <c r="K439" s="819">
        <f t="shared" si="65"/>
        <v>20.705818965517242</v>
      </c>
      <c r="L439" s="250"/>
    </row>
    <row r="440" ht="33" customHeight="1">
      <c r="A440" s="792"/>
      <c r="B440" s="252" t="s">
        <v>1234</v>
      </c>
      <c r="C440" s="260"/>
      <c r="D440" s="826" t="s">
        <v>1450</v>
      </c>
      <c r="E440" s="825">
        <v>0</v>
      </c>
      <c r="F440" s="795">
        <f t="shared" ref="F440:J440" si="69">F441+F442+F443+F444</f>
        <v>7424</v>
      </c>
      <c r="G440" s="795">
        <f t="shared" si="69"/>
        <v>7424</v>
      </c>
      <c r="H440" s="793">
        <f t="shared" si="64"/>
        <v>7424</v>
      </c>
      <c r="I440" s="795">
        <f t="shared" si="69"/>
        <v>7424</v>
      </c>
      <c r="J440" s="795">
        <f t="shared" si="69"/>
        <v>1537.2</v>
      </c>
      <c r="K440" s="819">
        <f t="shared" si="65"/>
        <v>20.705818965517242</v>
      </c>
      <c r="L440" s="250"/>
    </row>
    <row r="441" ht="33" customHeight="1">
      <c r="A441" s="792"/>
      <c r="B441" s="252" t="s">
        <v>1228</v>
      </c>
      <c r="C441" s="260"/>
      <c r="D441" s="826">
        <v>0</v>
      </c>
      <c r="E441" s="825">
        <v>0</v>
      </c>
      <c r="F441" s="826">
        <v>0</v>
      </c>
      <c r="G441" s="826">
        <v>0</v>
      </c>
      <c r="H441" s="793">
        <f t="shared" si="64"/>
        <v>0</v>
      </c>
      <c r="I441" s="826">
        <v>0</v>
      </c>
      <c r="J441" s="826">
        <v>0</v>
      </c>
      <c r="K441" s="826">
        <v>0</v>
      </c>
      <c r="L441" s="250"/>
    </row>
    <row r="442" ht="33" customHeight="1">
      <c r="A442" s="792"/>
      <c r="B442" s="252" t="s">
        <v>1229</v>
      </c>
      <c r="C442" s="260"/>
      <c r="D442" s="826" t="s">
        <v>1450</v>
      </c>
      <c r="E442" s="825">
        <v>0</v>
      </c>
      <c r="F442" s="795">
        <v>7424</v>
      </c>
      <c r="G442" s="795">
        <v>7424</v>
      </c>
      <c r="H442" s="793">
        <f t="shared" si="64"/>
        <v>7424</v>
      </c>
      <c r="I442" s="795">
        <v>7424</v>
      </c>
      <c r="J442" s="795">
        <v>1537.2</v>
      </c>
      <c r="K442" s="819">
        <f t="shared" si="65"/>
        <v>20.705818965517242</v>
      </c>
      <c r="L442" s="250"/>
    </row>
    <row r="443" ht="33" customHeight="1">
      <c r="A443" s="792"/>
      <c r="B443" s="252" t="s">
        <v>1230</v>
      </c>
      <c r="C443" s="260"/>
      <c r="D443" s="826">
        <v>0</v>
      </c>
      <c r="E443" s="825">
        <v>0</v>
      </c>
      <c r="F443" s="826">
        <v>0</v>
      </c>
      <c r="G443" s="826">
        <v>0</v>
      </c>
      <c r="H443" s="793">
        <f t="shared" si="64"/>
        <v>0</v>
      </c>
      <c r="I443" s="826">
        <v>0</v>
      </c>
      <c r="J443" s="826">
        <v>0</v>
      </c>
      <c r="K443" s="826">
        <v>0</v>
      </c>
      <c r="L443" s="250"/>
    </row>
    <row r="444" ht="33" customHeight="1">
      <c r="A444" s="792"/>
      <c r="B444" s="252" t="s">
        <v>1218</v>
      </c>
      <c r="C444" s="255"/>
      <c r="D444" s="826">
        <v>0</v>
      </c>
      <c r="E444" s="825">
        <v>0</v>
      </c>
      <c r="F444" s="826">
        <v>0</v>
      </c>
      <c r="G444" s="826">
        <v>0</v>
      </c>
      <c r="H444" s="793">
        <f t="shared" si="64"/>
        <v>0</v>
      </c>
      <c r="I444" s="826">
        <v>0</v>
      </c>
      <c r="J444" s="826">
        <v>0</v>
      </c>
      <c r="K444" s="826">
        <v>0</v>
      </c>
      <c r="L444" s="250"/>
    </row>
    <row r="445" ht="116" customHeight="1">
      <c r="A445" s="792" t="s">
        <v>1451</v>
      </c>
      <c r="B445" s="251" t="s">
        <v>1452</v>
      </c>
      <c r="C445" s="250" t="s">
        <v>1453</v>
      </c>
      <c r="D445" s="826" t="s">
        <v>1454</v>
      </c>
      <c r="E445" s="825">
        <v>0</v>
      </c>
      <c r="F445" s="795">
        <f t="shared" ref="F445:J445" si="70">F446</f>
        <v>11003</v>
      </c>
      <c r="G445" s="795">
        <f t="shared" si="70"/>
        <v>11003</v>
      </c>
      <c r="H445" s="793">
        <f t="shared" si="64"/>
        <v>11003</v>
      </c>
      <c r="I445" s="795">
        <f t="shared" si="70"/>
        <v>11003</v>
      </c>
      <c r="J445" s="795">
        <f t="shared" si="70"/>
        <v>2154</v>
      </c>
      <c r="K445" s="819">
        <f t="shared" si="65"/>
        <v>19.576479142052168</v>
      </c>
      <c r="L445" s="250"/>
    </row>
    <row r="446" ht="33" customHeight="1">
      <c r="A446" s="792"/>
      <c r="B446" s="252" t="s">
        <v>1234</v>
      </c>
      <c r="C446" s="250"/>
      <c r="D446" s="826" t="s">
        <v>1454</v>
      </c>
      <c r="E446" s="825">
        <v>0</v>
      </c>
      <c r="F446" s="795">
        <f t="shared" ref="F446:J446" si="71">F447+F448+F449+F450</f>
        <v>11003</v>
      </c>
      <c r="G446" s="795">
        <f t="shared" si="71"/>
        <v>11003</v>
      </c>
      <c r="H446" s="793">
        <f t="shared" si="64"/>
        <v>11003</v>
      </c>
      <c r="I446" s="795">
        <f t="shared" si="71"/>
        <v>11003</v>
      </c>
      <c r="J446" s="795">
        <f t="shared" si="71"/>
        <v>2154</v>
      </c>
      <c r="K446" s="819">
        <f t="shared" si="65"/>
        <v>19.576479142052168</v>
      </c>
      <c r="L446" s="250"/>
    </row>
    <row r="447" ht="33" customHeight="1">
      <c r="A447" s="792"/>
      <c r="B447" s="252" t="s">
        <v>1228</v>
      </c>
      <c r="C447" s="250"/>
      <c r="D447" s="826">
        <v>0</v>
      </c>
      <c r="E447" s="825">
        <v>0</v>
      </c>
      <c r="F447" s="795">
        <v>0</v>
      </c>
      <c r="G447" s="795">
        <v>0</v>
      </c>
      <c r="H447" s="793">
        <f t="shared" si="64"/>
        <v>0</v>
      </c>
      <c r="I447" s="795">
        <v>0</v>
      </c>
      <c r="J447" s="795">
        <v>0</v>
      </c>
      <c r="K447" s="819">
        <v>0</v>
      </c>
      <c r="L447" s="250"/>
    </row>
    <row r="448" ht="33" customHeight="1">
      <c r="A448" s="792"/>
      <c r="B448" s="252" t="s">
        <v>1229</v>
      </c>
      <c r="C448" s="250" t="s">
        <v>1455</v>
      </c>
      <c r="D448" s="826" t="s">
        <v>1456</v>
      </c>
      <c r="E448" s="825">
        <v>0</v>
      </c>
      <c r="F448" s="795">
        <v>10703</v>
      </c>
      <c r="G448" s="795">
        <v>10703</v>
      </c>
      <c r="H448" s="793">
        <f t="shared" si="64"/>
        <v>10703</v>
      </c>
      <c r="I448" s="795">
        <v>10703</v>
      </c>
      <c r="J448" s="795">
        <v>2082.1999999999998</v>
      </c>
      <c r="K448" s="819">
        <f t="shared" si="65"/>
        <v>19.454358591049235</v>
      </c>
      <c r="L448" s="250"/>
    </row>
    <row r="449" ht="33" customHeight="1">
      <c r="A449" s="792"/>
      <c r="B449" s="252" t="s">
        <v>1230</v>
      </c>
      <c r="C449" s="250" t="s">
        <v>1457</v>
      </c>
      <c r="D449" s="826">
        <v>506</v>
      </c>
      <c r="E449" s="825">
        <v>0</v>
      </c>
      <c r="F449" s="826">
        <v>300</v>
      </c>
      <c r="G449" s="826">
        <v>300</v>
      </c>
      <c r="H449" s="793">
        <f t="shared" si="64"/>
        <v>300</v>
      </c>
      <c r="I449" s="826">
        <v>300</v>
      </c>
      <c r="J449" s="826">
        <v>71.799999999999997</v>
      </c>
      <c r="K449" s="819">
        <f t="shared" si="65"/>
        <v>23.93333333333333</v>
      </c>
      <c r="L449" s="250"/>
    </row>
    <row r="450" ht="33" customHeight="1">
      <c r="A450" s="792"/>
      <c r="B450" s="252" t="s">
        <v>1218</v>
      </c>
      <c r="C450" s="250"/>
      <c r="D450" s="826">
        <v>0</v>
      </c>
      <c r="E450" s="825">
        <v>0</v>
      </c>
      <c r="F450" s="826">
        <v>0</v>
      </c>
      <c r="G450" s="826">
        <v>0</v>
      </c>
      <c r="H450" s="793">
        <f t="shared" si="64"/>
        <v>0</v>
      </c>
      <c r="I450" s="826">
        <v>0</v>
      </c>
      <c r="J450" s="826">
        <v>0</v>
      </c>
      <c r="K450" s="819">
        <v>0</v>
      </c>
      <c r="L450" s="250"/>
    </row>
    <row r="451" ht="179" customHeight="1">
      <c r="A451" s="792" t="s">
        <v>1458</v>
      </c>
      <c r="B451" s="251" t="s">
        <v>1459</v>
      </c>
      <c r="C451" s="433" t="s">
        <v>1460</v>
      </c>
      <c r="D451" s="825">
        <v>567</v>
      </c>
      <c r="E451" s="825">
        <v>0</v>
      </c>
      <c r="F451" s="793">
        <f t="shared" ref="F451:J451" si="72">F452</f>
        <v>620</v>
      </c>
      <c r="G451" s="793">
        <f t="shared" si="72"/>
        <v>620</v>
      </c>
      <c r="H451" s="793">
        <f t="shared" si="64"/>
        <v>620</v>
      </c>
      <c r="I451" s="793">
        <f t="shared" si="72"/>
        <v>620</v>
      </c>
      <c r="J451" s="793">
        <f t="shared" si="72"/>
        <v>125.3</v>
      </c>
      <c r="K451" s="819">
        <f t="shared" si="65"/>
        <v>20.209677419354836</v>
      </c>
      <c r="L451" s="433"/>
    </row>
    <row r="452" ht="33" customHeight="1">
      <c r="A452" s="792"/>
      <c r="B452" s="252" t="s">
        <v>1234</v>
      </c>
      <c r="C452" s="250"/>
      <c r="D452" s="826">
        <v>567</v>
      </c>
      <c r="E452" s="825">
        <v>0</v>
      </c>
      <c r="F452" s="795">
        <f t="shared" ref="F452:J452" si="73">F453+F454+F455+F456</f>
        <v>620</v>
      </c>
      <c r="G452" s="795">
        <f t="shared" si="73"/>
        <v>620</v>
      </c>
      <c r="H452" s="793">
        <f t="shared" si="64"/>
        <v>620</v>
      </c>
      <c r="I452" s="795">
        <f t="shared" si="73"/>
        <v>620</v>
      </c>
      <c r="J452" s="795">
        <f t="shared" si="73"/>
        <v>125.3</v>
      </c>
      <c r="K452" s="819">
        <f t="shared" si="65"/>
        <v>20.209677419354836</v>
      </c>
      <c r="L452" s="250"/>
    </row>
    <row r="453" ht="33" customHeight="1">
      <c r="A453" s="792"/>
      <c r="B453" s="252" t="s">
        <v>1228</v>
      </c>
      <c r="C453" s="250"/>
      <c r="D453" s="826">
        <v>0</v>
      </c>
      <c r="E453" s="825">
        <v>0</v>
      </c>
      <c r="F453" s="826">
        <v>0</v>
      </c>
      <c r="G453" s="826">
        <v>0</v>
      </c>
      <c r="H453" s="793">
        <f t="shared" si="64"/>
        <v>0</v>
      </c>
      <c r="I453" s="826">
        <v>0</v>
      </c>
      <c r="J453" s="826">
        <v>0</v>
      </c>
      <c r="K453" s="819">
        <v>0</v>
      </c>
      <c r="L453" s="250"/>
    </row>
    <row r="454" ht="33" customHeight="1">
      <c r="A454" s="792"/>
      <c r="B454" s="252" t="s">
        <v>1229</v>
      </c>
      <c r="C454" s="250" t="s">
        <v>1461</v>
      </c>
      <c r="D454" s="826">
        <v>454</v>
      </c>
      <c r="E454" s="825">
        <v>0</v>
      </c>
      <c r="F454" s="795">
        <v>620</v>
      </c>
      <c r="G454" s="795">
        <v>620</v>
      </c>
      <c r="H454" s="793">
        <f t="shared" si="64"/>
        <v>620</v>
      </c>
      <c r="I454" s="795">
        <v>620</v>
      </c>
      <c r="J454" s="795">
        <v>125.3</v>
      </c>
      <c r="K454" s="819">
        <f t="shared" si="65"/>
        <v>20.209677419354836</v>
      </c>
      <c r="L454" s="250"/>
    </row>
    <row r="455" ht="33" customHeight="1">
      <c r="A455" s="792"/>
      <c r="B455" s="252" t="s">
        <v>1230</v>
      </c>
      <c r="C455" s="250" t="s">
        <v>1462</v>
      </c>
      <c r="D455" s="826">
        <v>113</v>
      </c>
      <c r="E455" s="825">
        <v>0</v>
      </c>
      <c r="F455" s="795">
        <v>0</v>
      </c>
      <c r="G455" s="795"/>
      <c r="H455" s="793">
        <f t="shared" si="64"/>
        <v>0</v>
      </c>
      <c r="I455" s="795"/>
      <c r="J455" s="795">
        <v>0</v>
      </c>
      <c r="K455" s="819">
        <v>0</v>
      </c>
      <c r="L455" s="250"/>
    </row>
    <row r="456" ht="33" customHeight="1">
      <c r="A456" s="792"/>
      <c r="B456" s="252" t="s">
        <v>1218</v>
      </c>
      <c r="C456" s="250"/>
      <c r="D456" s="826">
        <v>0</v>
      </c>
      <c r="E456" s="825">
        <v>0</v>
      </c>
      <c r="F456" s="795">
        <v>0</v>
      </c>
      <c r="G456" s="795">
        <v>0</v>
      </c>
      <c r="H456" s="793">
        <f t="shared" si="64"/>
        <v>0</v>
      </c>
      <c r="I456" s="795">
        <v>0</v>
      </c>
      <c r="J456" s="795">
        <v>0</v>
      </c>
      <c r="K456" s="819">
        <v>0</v>
      </c>
      <c r="L456" s="250"/>
    </row>
    <row r="457" ht="141" customHeight="1">
      <c r="A457" s="792" t="s">
        <v>1463</v>
      </c>
      <c r="B457" s="251" t="s">
        <v>1464</v>
      </c>
      <c r="C457" s="433" t="s">
        <v>1465</v>
      </c>
      <c r="D457" s="825">
        <v>584</v>
      </c>
      <c r="E457" s="825">
        <v>0</v>
      </c>
      <c r="F457" s="793">
        <f t="shared" ref="F457:J457" si="74">F458</f>
        <v>634</v>
      </c>
      <c r="G457" s="793">
        <f t="shared" si="74"/>
        <v>634</v>
      </c>
      <c r="H457" s="793">
        <f t="shared" si="64"/>
        <v>634</v>
      </c>
      <c r="I457" s="793">
        <f t="shared" si="74"/>
        <v>634</v>
      </c>
      <c r="J457" s="793">
        <f t="shared" si="74"/>
        <v>122.90000000000001</v>
      </c>
      <c r="K457" s="819">
        <f t="shared" si="65"/>
        <v>19.384858044164037</v>
      </c>
      <c r="L457" s="433"/>
    </row>
    <row r="458" ht="33" customHeight="1">
      <c r="A458" s="792"/>
      <c r="B458" s="252" t="s">
        <v>1234</v>
      </c>
      <c r="C458" s="250"/>
      <c r="D458" s="826">
        <v>584</v>
      </c>
      <c r="E458" s="825">
        <v>0</v>
      </c>
      <c r="F458" s="795">
        <f t="shared" ref="F458:J458" si="75">F459+F460+F461+F462</f>
        <v>634</v>
      </c>
      <c r="G458" s="795">
        <f t="shared" si="75"/>
        <v>634</v>
      </c>
      <c r="H458" s="793">
        <f t="shared" si="64"/>
        <v>634</v>
      </c>
      <c r="I458" s="795">
        <f t="shared" si="75"/>
        <v>634</v>
      </c>
      <c r="J458" s="795">
        <f t="shared" si="75"/>
        <v>122.90000000000001</v>
      </c>
      <c r="K458" s="819">
        <f t="shared" si="65"/>
        <v>19.384858044164037</v>
      </c>
      <c r="L458" s="250"/>
    </row>
    <row r="459" ht="33" customHeight="1">
      <c r="A459" s="792"/>
      <c r="B459" s="252" t="s">
        <v>1228</v>
      </c>
      <c r="C459" s="250"/>
      <c r="D459" s="826">
        <v>0</v>
      </c>
      <c r="E459" s="825">
        <v>0</v>
      </c>
      <c r="F459" s="826">
        <v>0</v>
      </c>
      <c r="G459" s="826">
        <v>0</v>
      </c>
      <c r="H459" s="793">
        <f t="shared" si="64"/>
        <v>0</v>
      </c>
      <c r="I459" s="826">
        <v>0</v>
      </c>
      <c r="J459" s="826">
        <v>0</v>
      </c>
      <c r="K459" s="819">
        <v>0</v>
      </c>
      <c r="L459" s="250"/>
    </row>
    <row r="460" ht="33" customHeight="1">
      <c r="A460" s="792"/>
      <c r="B460" s="252" t="s">
        <v>1229</v>
      </c>
      <c r="C460" s="250" t="s">
        <v>1466</v>
      </c>
      <c r="D460" s="826">
        <v>509</v>
      </c>
      <c r="E460" s="825">
        <v>0</v>
      </c>
      <c r="F460" s="795">
        <v>634</v>
      </c>
      <c r="G460" s="795">
        <v>634</v>
      </c>
      <c r="H460" s="793">
        <f t="shared" si="64"/>
        <v>634</v>
      </c>
      <c r="I460" s="795">
        <v>634</v>
      </c>
      <c r="J460" s="795">
        <v>122.90000000000001</v>
      </c>
      <c r="K460" s="819">
        <f t="shared" si="65"/>
        <v>19.384858044164037</v>
      </c>
      <c r="L460" s="250"/>
    </row>
    <row r="461" ht="33" customHeight="1">
      <c r="A461" s="792"/>
      <c r="B461" s="252" t="s">
        <v>1230</v>
      </c>
      <c r="C461" s="250" t="s">
        <v>1467</v>
      </c>
      <c r="D461" s="826">
        <v>75</v>
      </c>
      <c r="E461" s="825">
        <v>0</v>
      </c>
      <c r="F461" s="826">
        <v>0</v>
      </c>
      <c r="G461" s="826">
        <v>0</v>
      </c>
      <c r="H461" s="793">
        <f t="shared" si="64"/>
        <v>0</v>
      </c>
      <c r="I461" s="826">
        <v>0</v>
      </c>
      <c r="J461" s="826">
        <v>0</v>
      </c>
      <c r="K461" s="819">
        <v>0</v>
      </c>
      <c r="L461" s="250"/>
    </row>
    <row r="462" ht="33" customHeight="1">
      <c r="A462" s="792"/>
      <c r="B462" s="252" t="s">
        <v>1218</v>
      </c>
      <c r="C462" s="250"/>
      <c r="D462" s="826">
        <v>0</v>
      </c>
      <c r="E462" s="825">
        <v>0</v>
      </c>
      <c r="F462" s="826">
        <v>0</v>
      </c>
      <c r="G462" s="826">
        <v>0</v>
      </c>
      <c r="H462" s="793">
        <f t="shared" si="64"/>
        <v>0</v>
      </c>
      <c r="I462" s="826">
        <v>0</v>
      </c>
      <c r="J462" s="826">
        <v>0</v>
      </c>
      <c r="K462" s="819">
        <v>0</v>
      </c>
      <c r="L462" s="250"/>
    </row>
    <row r="463" ht="174" customHeight="1">
      <c r="A463" s="792" t="s">
        <v>1468</v>
      </c>
      <c r="B463" s="251" t="s">
        <v>1469</v>
      </c>
      <c r="C463" s="433" t="s">
        <v>1453</v>
      </c>
      <c r="D463" s="825">
        <v>1048</v>
      </c>
      <c r="E463" s="825">
        <v>0</v>
      </c>
      <c r="F463" s="793">
        <f t="shared" ref="F463:J463" si="76">F464</f>
        <v>1134</v>
      </c>
      <c r="G463" s="793">
        <f t="shared" si="76"/>
        <v>1134</v>
      </c>
      <c r="H463" s="793">
        <f t="shared" si="64"/>
        <v>1134</v>
      </c>
      <c r="I463" s="793">
        <f t="shared" si="76"/>
        <v>1134</v>
      </c>
      <c r="J463" s="793">
        <f t="shared" si="76"/>
        <v>161.69999999999999</v>
      </c>
      <c r="K463" s="819">
        <f t="shared" si="65"/>
        <v>14.259259259259258</v>
      </c>
      <c r="L463" s="433"/>
    </row>
    <row r="464" ht="33" customHeight="1">
      <c r="A464" s="792"/>
      <c r="B464" s="252" t="s">
        <v>1234</v>
      </c>
      <c r="C464" s="250"/>
      <c r="D464" s="826">
        <v>1048</v>
      </c>
      <c r="E464" s="825">
        <v>0</v>
      </c>
      <c r="F464" s="795">
        <f t="shared" ref="F464:J464" si="77">F465+F466+F467+F468</f>
        <v>1134</v>
      </c>
      <c r="G464" s="795">
        <f t="shared" si="77"/>
        <v>1134</v>
      </c>
      <c r="H464" s="793">
        <f t="shared" si="64"/>
        <v>1134</v>
      </c>
      <c r="I464" s="795">
        <f t="shared" si="77"/>
        <v>1134</v>
      </c>
      <c r="J464" s="795">
        <f t="shared" si="77"/>
        <v>161.69999999999999</v>
      </c>
      <c r="K464" s="819">
        <f t="shared" si="65"/>
        <v>14.259259259259258</v>
      </c>
      <c r="L464" s="250"/>
    </row>
    <row r="465" ht="33" customHeight="1">
      <c r="A465" s="792"/>
      <c r="B465" s="252" t="s">
        <v>1228</v>
      </c>
      <c r="C465" s="250"/>
      <c r="D465" s="826">
        <v>0</v>
      </c>
      <c r="E465" s="825">
        <v>0</v>
      </c>
      <c r="F465" s="826">
        <v>0</v>
      </c>
      <c r="G465" s="826">
        <v>0</v>
      </c>
      <c r="H465" s="793">
        <f t="shared" si="64"/>
        <v>0</v>
      </c>
      <c r="I465" s="826">
        <v>0</v>
      </c>
      <c r="J465" s="826">
        <v>0</v>
      </c>
      <c r="K465" s="819">
        <v>0</v>
      </c>
      <c r="L465" s="250"/>
    </row>
    <row r="466" ht="33" customHeight="1">
      <c r="A466" s="792"/>
      <c r="B466" s="252" t="s">
        <v>1229</v>
      </c>
      <c r="C466" s="250" t="s">
        <v>1470</v>
      </c>
      <c r="D466" s="826">
        <v>973</v>
      </c>
      <c r="E466" s="825">
        <v>0</v>
      </c>
      <c r="F466" s="795">
        <v>1134</v>
      </c>
      <c r="G466" s="795">
        <v>1134</v>
      </c>
      <c r="H466" s="793">
        <f t="shared" si="64"/>
        <v>1134</v>
      </c>
      <c r="I466" s="795">
        <v>1134</v>
      </c>
      <c r="J466" s="795">
        <v>161.69999999999999</v>
      </c>
      <c r="K466" s="819">
        <f t="shared" si="65"/>
        <v>14.259259259259258</v>
      </c>
      <c r="L466" s="250"/>
    </row>
    <row r="467" ht="33" customHeight="1">
      <c r="A467" s="792"/>
      <c r="B467" s="252" t="s">
        <v>1230</v>
      </c>
      <c r="C467" s="250" t="s">
        <v>1471</v>
      </c>
      <c r="D467" s="826">
        <v>75</v>
      </c>
      <c r="E467" s="825">
        <v>0</v>
      </c>
      <c r="F467" s="826">
        <v>0</v>
      </c>
      <c r="G467" s="826">
        <v>0</v>
      </c>
      <c r="H467" s="793">
        <f t="shared" si="64"/>
        <v>0</v>
      </c>
      <c r="I467" s="826">
        <v>0</v>
      </c>
      <c r="J467" s="826">
        <v>0</v>
      </c>
      <c r="K467" s="819">
        <v>0</v>
      </c>
      <c r="L467" s="250"/>
    </row>
    <row r="468" ht="33" customHeight="1">
      <c r="A468" s="792"/>
      <c r="B468" s="252" t="s">
        <v>1218</v>
      </c>
      <c r="C468" s="250"/>
      <c r="D468" s="826">
        <v>0</v>
      </c>
      <c r="E468" s="825">
        <v>0</v>
      </c>
      <c r="F468" s="826">
        <v>0</v>
      </c>
      <c r="G468" s="826">
        <v>0</v>
      </c>
      <c r="H468" s="793">
        <f t="shared" si="64"/>
        <v>0</v>
      </c>
      <c r="I468" s="826">
        <v>0</v>
      </c>
      <c r="J468" s="826">
        <v>0</v>
      </c>
      <c r="K468" s="819" t="e">
        <f t="shared" si="65"/>
        <v>#DIV/0!</v>
      </c>
      <c r="L468" s="250"/>
    </row>
    <row r="469" ht="159" customHeight="1">
      <c r="A469" s="792" t="s">
        <v>1472</v>
      </c>
      <c r="B469" s="251" t="s">
        <v>1473</v>
      </c>
      <c r="C469" s="433" t="s">
        <v>1474</v>
      </c>
      <c r="D469" s="825">
        <v>1.3</v>
      </c>
      <c r="E469" s="825">
        <v>0</v>
      </c>
      <c r="F469" s="793">
        <f t="shared" ref="F469:J469" si="78">F470</f>
        <v>1.3</v>
      </c>
      <c r="G469" s="793">
        <f t="shared" si="78"/>
        <v>1.3</v>
      </c>
      <c r="H469" s="793">
        <f t="shared" si="64"/>
        <v>1.3</v>
      </c>
      <c r="I469" s="793">
        <f t="shared" si="78"/>
        <v>1.3</v>
      </c>
      <c r="J469" s="793">
        <f t="shared" si="78"/>
        <v>0</v>
      </c>
      <c r="K469" s="819">
        <f t="shared" si="65"/>
        <v>0</v>
      </c>
      <c r="L469" s="433"/>
    </row>
    <row r="470" ht="33" customHeight="1">
      <c r="A470" s="792"/>
      <c r="B470" s="252" t="s">
        <v>1234</v>
      </c>
      <c r="C470" s="250"/>
      <c r="D470" s="826">
        <v>1.3</v>
      </c>
      <c r="E470" s="825">
        <v>0</v>
      </c>
      <c r="F470" s="795">
        <f t="shared" ref="F470:J470" si="79">F471+F472+F473+F474</f>
        <v>1.3</v>
      </c>
      <c r="G470" s="795">
        <f t="shared" si="79"/>
        <v>1.3</v>
      </c>
      <c r="H470" s="793">
        <f t="shared" si="64"/>
        <v>1.3</v>
      </c>
      <c r="I470" s="795">
        <f t="shared" si="79"/>
        <v>1.3</v>
      </c>
      <c r="J470" s="795">
        <f t="shared" si="79"/>
        <v>0</v>
      </c>
      <c r="K470" s="819">
        <f t="shared" si="65"/>
        <v>0</v>
      </c>
      <c r="L470" s="250"/>
    </row>
    <row r="471" ht="33" customHeight="1">
      <c r="A471" s="792"/>
      <c r="B471" s="252" t="s">
        <v>1228</v>
      </c>
      <c r="C471" s="250"/>
      <c r="D471" s="826">
        <v>0</v>
      </c>
      <c r="E471" s="825">
        <v>0</v>
      </c>
      <c r="F471" s="826">
        <v>0</v>
      </c>
      <c r="G471" s="826">
        <v>0</v>
      </c>
      <c r="H471" s="793">
        <f t="shared" si="64"/>
        <v>0</v>
      </c>
      <c r="I471" s="826">
        <v>0</v>
      </c>
      <c r="J471" s="826">
        <v>0</v>
      </c>
      <c r="K471" s="819">
        <v>0</v>
      </c>
      <c r="L471" s="250"/>
    </row>
    <row r="472" ht="33" customHeight="1">
      <c r="A472" s="792"/>
      <c r="B472" s="252" t="s">
        <v>1229</v>
      </c>
      <c r="C472" s="250"/>
      <c r="D472" s="826">
        <v>1.3</v>
      </c>
      <c r="E472" s="825">
        <v>0</v>
      </c>
      <c r="F472" s="826">
        <v>1.3</v>
      </c>
      <c r="G472" s="826">
        <v>1.3</v>
      </c>
      <c r="H472" s="793">
        <f t="shared" si="64"/>
        <v>1.3</v>
      </c>
      <c r="I472" s="826">
        <v>1.3</v>
      </c>
      <c r="J472" s="826">
        <v>0</v>
      </c>
      <c r="K472" s="819">
        <f t="shared" si="65"/>
        <v>0</v>
      </c>
      <c r="L472" s="250"/>
    </row>
    <row r="473" ht="33" customHeight="1">
      <c r="A473" s="792"/>
      <c r="B473" s="252" t="s">
        <v>1230</v>
      </c>
      <c r="C473" s="250"/>
      <c r="D473" s="826">
        <v>0</v>
      </c>
      <c r="E473" s="825">
        <v>0</v>
      </c>
      <c r="F473" s="826">
        <v>0</v>
      </c>
      <c r="G473" s="826">
        <v>0</v>
      </c>
      <c r="H473" s="793">
        <f t="shared" si="64"/>
        <v>0</v>
      </c>
      <c r="I473" s="826">
        <v>0</v>
      </c>
      <c r="J473" s="826">
        <v>0</v>
      </c>
      <c r="K473" s="819">
        <v>0</v>
      </c>
      <c r="L473" s="250"/>
    </row>
    <row r="474" ht="33" customHeight="1">
      <c r="A474" s="792"/>
      <c r="B474" s="252" t="s">
        <v>1218</v>
      </c>
      <c r="C474" s="250"/>
      <c r="D474" s="826">
        <v>0</v>
      </c>
      <c r="E474" s="825">
        <v>0</v>
      </c>
      <c r="F474" s="826">
        <v>0</v>
      </c>
      <c r="G474" s="826">
        <v>0</v>
      </c>
      <c r="H474" s="793">
        <f t="shared" si="64"/>
        <v>0</v>
      </c>
      <c r="I474" s="826">
        <v>0</v>
      </c>
      <c r="J474" s="826">
        <v>0</v>
      </c>
      <c r="K474" s="819">
        <v>0</v>
      </c>
      <c r="L474" s="250"/>
    </row>
    <row r="475" ht="33" customHeight="1">
      <c r="A475" s="827" t="s">
        <v>807</v>
      </c>
      <c r="B475" s="828"/>
      <c r="C475" s="828"/>
      <c r="D475" s="828"/>
      <c r="E475" s="828"/>
      <c r="F475" s="828"/>
      <c r="G475" s="828"/>
      <c r="H475" s="828"/>
      <c r="I475" s="828"/>
      <c r="J475" s="828"/>
      <c r="K475" s="828"/>
      <c r="L475" s="829"/>
    </row>
    <row r="476" ht="33" customHeight="1">
      <c r="A476" s="827" t="s">
        <v>145</v>
      </c>
      <c r="B476" s="828"/>
      <c r="C476" s="828"/>
      <c r="D476" s="828"/>
      <c r="E476" s="828"/>
      <c r="F476" s="828"/>
      <c r="G476" s="828"/>
      <c r="H476" s="828"/>
      <c r="I476" s="828"/>
      <c r="J476" s="828"/>
      <c r="K476" s="828"/>
      <c r="L476" s="829"/>
    </row>
    <row r="477" ht="36.75" customHeight="1">
      <c r="A477" s="830" t="s">
        <v>1475</v>
      </c>
      <c r="B477" s="831" t="s">
        <v>1476</v>
      </c>
      <c r="C477" s="832" t="s">
        <v>1477</v>
      </c>
      <c r="D477" s="833">
        <v>41939.099999999999</v>
      </c>
      <c r="E477" s="833">
        <v>0</v>
      </c>
      <c r="F477" s="833">
        <v>52348.300000000003</v>
      </c>
      <c r="G477" s="833">
        <v>52348.300000000003</v>
      </c>
      <c r="H477" s="833">
        <f t="shared" si="64"/>
        <v>52348.300000000003</v>
      </c>
      <c r="I477" s="833">
        <v>52348.300000000003</v>
      </c>
      <c r="J477" s="833">
        <v>15090.4674</v>
      </c>
      <c r="K477" s="833">
        <f t="shared" si="65"/>
        <v>28.827043858157758</v>
      </c>
      <c r="L477" s="834"/>
      <c r="M477" s="713"/>
    </row>
    <row r="478" ht="36.75" customHeight="1">
      <c r="A478" s="830"/>
      <c r="B478" s="270" t="s">
        <v>1227</v>
      </c>
      <c r="C478" s="835"/>
      <c r="D478" s="836">
        <v>41751.099999999999</v>
      </c>
      <c r="E478" s="836">
        <v>0</v>
      </c>
      <c r="F478" s="836">
        <v>52193.300000000003</v>
      </c>
      <c r="G478" s="836">
        <v>52193.300000000003</v>
      </c>
      <c r="H478" s="836">
        <f t="shared" si="64"/>
        <v>52193.300000000003</v>
      </c>
      <c r="I478" s="836">
        <v>52193.300000000003</v>
      </c>
      <c r="J478" s="836">
        <v>15090.4674</v>
      </c>
      <c r="K478" s="836">
        <f t="shared" si="65"/>
        <v>28.91265239024932</v>
      </c>
      <c r="L478" s="837"/>
    </row>
    <row r="479" ht="36.75" customHeight="1">
      <c r="A479" s="830"/>
      <c r="B479" s="270" t="s">
        <v>1228</v>
      </c>
      <c r="C479" s="838"/>
      <c r="D479" s="836">
        <v>0</v>
      </c>
      <c r="E479" s="836">
        <v>0</v>
      </c>
      <c r="F479" s="836">
        <v>143.83065999999999</v>
      </c>
      <c r="G479" s="836">
        <v>143.83065999999999</v>
      </c>
      <c r="H479" s="836">
        <f t="shared" si="64"/>
        <v>143.83065999999999</v>
      </c>
      <c r="I479" s="836">
        <v>143.83065999999999</v>
      </c>
      <c r="J479" s="836">
        <v>50</v>
      </c>
      <c r="K479" s="836">
        <f t="shared" si="65"/>
        <v>34.763102665314896</v>
      </c>
      <c r="L479" s="837"/>
    </row>
    <row r="480" ht="36.75" customHeight="1">
      <c r="A480" s="830"/>
      <c r="B480" s="270" t="s">
        <v>1229</v>
      </c>
      <c r="C480" s="838"/>
      <c r="D480" s="836">
        <f>32969.3399999999+17600</f>
        <v>50569.339999999902</v>
      </c>
      <c r="E480" s="836">
        <v>0</v>
      </c>
      <c r="F480" s="836">
        <v>50.569339999999997</v>
      </c>
      <c r="G480" s="836">
        <v>50.569339999999997</v>
      </c>
      <c r="H480" s="836">
        <f t="shared" si="64"/>
        <v>50.569339999999997</v>
      </c>
      <c r="I480" s="836">
        <v>50.569339999999997</v>
      </c>
      <c r="J480" s="836">
        <v>17.600000000000001</v>
      </c>
      <c r="K480" s="836">
        <f t="shared" si="65"/>
        <v>34.803697260039392</v>
      </c>
      <c r="L480" s="837"/>
    </row>
    <row r="481" ht="36.75" customHeight="1">
      <c r="A481" s="830"/>
      <c r="B481" s="270" t="s">
        <v>1230</v>
      </c>
      <c r="C481" s="838"/>
      <c r="D481" s="836">
        <v>41751.099999999999</v>
      </c>
      <c r="E481" s="836">
        <v>0</v>
      </c>
      <c r="F481" s="836">
        <v>51998.900000000001</v>
      </c>
      <c r="G481" s="836">
        <v>51998.900000000001</v>
      </c>
      <c r="H481" s="836">
        <f t="shared" si="64"/>
        <v>51998.900000000001</v>
      </c>
      <c r="I481" s="836">
        <v>51998.900000000001</v>
      </c>
      <c r="J481" s="836">
        <v>15022.867399999999</v>
      </c>
      <c r="K481" s="836">
        <f t="shared" si="65"/>
        <v>28.890740765670042</v>
      </c>
      <c r="L481" s="837"/>
    </row>
    <row r="482" ht="36.75" customHeight="1">
      <c r="A482" s="830"/>
      <c r="B482" s="270" t="s">
        <v>1218</v>
      </c>
      <c r="C482" s="838"/>
      <c r="D482" s="836">
        <v>188</v>
      </c>
      <c r="E482" s="836">
        <v>155</v>
      </c>
      <c r="F482" s="836">
        <v>0</v>
      </c>
      <c r="G482" s="836">
        <v>0</v>
      </c>
      <c r="H482" s="836">
        <f t="shared" si="64"/>
        <v>155</v>
      </c>
      <c r="I482" s="836">
        <v>0</v>
      </c>
      <c r="J482" s="836">
        <v>0</v>
      </c>
      <c r="K482" s="836">
        <v>0</v>
      </c>
      <c r="L482" s="837"/>
    </row>
    <row r="483" s="732" customFormat="1" ht="90" customHeight="1">
      <c r="A483" s="830" t="s">
        <v>49</v>
      </c>
      <c r="B483" s="839" t="s">
        <v>1478</v>
      </c>
      <c r="C483" s="840" t="s">
        <v>1477</v>
      </c>
      <c r="D483" s="841">
        <v>41919.099999999999</v>
      </c>
      <c r="E483" s="836">
        <v>0</v>
      </c>
      <c r="F483" s="841">
        <f>F484+F488</f>
        <v>51566.5</v>
      </c>
      <c r="G483" s="841">
        <f>G484+G488</f>
        <v>51566.5</v>
      </c>
      <c r="H483" s="836">
        <f t="shared" si="64"/>
        <v>51566.5</v>
      </c>
      <c r="I483" s="841">
        <f>I484+I488</f>
        <v>51566.5</v>
      </c>
      <c r="J483" s="841">
        <v>15008.05191</v>
      </c>
      <c r="K483" s="841">
        <f t="shared" si="65"/>
        <v>29.104267130792277</v>
      </c>
      <c r="L483" s="842"/>
      <c r="M483" s="733"/>
    </row>
    <row r="484" ht="36.75" customHeight="1">
      <c r="A484" s="843"/>
      <c r="B484" s="271" t="s">
        <v>1479</v>
      </c>
      <c r="C484" s="269"/>
      <c r="D484" s="844">
        <v>41751.099999999999</v>
      </c>
      <c r="E484" s="844">
        <v>0</v>
      </c>
      <c r="F484" s="844">
        <f>F485+F486+F487</f>
        <v>51566.5</v>
      </c>
      <c r="G484" s="844">
        <f>G485+G486+G487</f>
        <v>51566.5</v>
      </c>
      <c r="H484" s="844">
        <f t="shared" si="64"/>
        <v>51566.5</v>
      </c>
      <c r="I484" s="844">
        <f>I485+I486+I487</f>
        <v>51566.5</v>
      </c>
      <c r="J484" s="844">
        <v>15008.05191</v>
      </c>
      <c r="K484" s="844">
        <f t="shared" si="65"/>
        <v>29.104267130792277</v>
      </c>
      <c r="L484" s="462"/>
    </row>
    <row r="485" ht="36.75" customHeight="1">
      <c r="A485" s="843"/>
      <c r="B485" s="276" t="s">
        <v>1480</v>
      </c>
      <c r="C485" s="269"/>
      <c r="D485" s="844">
        <v>0</v>
      </c>
      <c r="E485" s="844">
        <v>0</v>
      </c>
      <c r="F485" s="844">
        <v>50</v>
      </c>
      <c r="G485" s="844">
        <v>50</v>
      </c>
      <c r="H485" s="844">
        <f t="shared" si="64"/>
        <v>50</v>
      </c>
      <c r="I485" s="844">
        <v>50</v>
      </c>
      <c r="J485" s="844">
        <v>50</v>
      </c>
      <c r="K485" s="844">
        <f t="shared" si="65"/>
        <v>100</v>
      </c>
      <c r="L485" s="462"/>
    </row>
    <row r="486" ht="36.75" customHeight="1">
      <c r="A486" s="843"/>
      <c r="B486" s="271" t="s">
        <v>1481</v>
      </c>
      <c r="C486" s="462"/>
      <c r="D486" s="845">
        <v>0</v>
      </c>
      <c r="E486" s="844">
        <v>0</v>
      </c>
      <c r="F486" s="845">
        <v>17.600000000000001</v>
      </c>
      <c r="G486" s="845">
        <v>17.600000000000001</v>
      </c>
      <c r="H486" s="844">
        <f t="shared" si="64"/>
        <v>17.600000000000001</v>
      </c>
      <c r="I486" s="845">
        <v>17.600000000000001</v>
      </c>
      <c r="J486" s="845">
        <v>17.600000000000001</v>
      </c>
      <c r="K486" s="844">
        <f t="shared" si="65"/>
        <v>100</v>
      </c>
      <c r="L486" s="846"/>
    </row>
    <row r="487" ht="36.75" customHeight="1">
      <c r="A487" s="843"/>
      <c r="B487" s="271" t="s">
        <v>1261</v>
      </c>
      <c r="C487" s="462"/>
      <c r="D487" s="845">
        <v>41751.099999999999</v>
      </c>
      <c r="E487" s="844">
        <v>0</v>
      </c>
      <c r="F487" s="845">
        <v>51498.900000000001</v>
      </c>
      <c r="G487" s="845">
        <v>51498.900000000001</v>
      </c>
      <c r="H487" s="844">
        <f t="shared" si="64"/>
        <v>51498.900000000001</v>
      </c>
      <c r="I487" s="845">
        <v>51498.900000000001</v>
      </c>
      <c r="J487" s="845">
        <v>14940.45191</v>
      </c>
      <c r="K487" s="844">
        <f t="shared" si="65"/>
        <v>29.011205889834539</v>
      </c>
      <c r="L487" s="846"/>
    </row>
    <row r="488" ht="36.75" customHeight="1">
      <c r="A488" s="843"/>
      <c r="B488" s="271" t="s">
        <v>1218</v>
      </c>
      <c r="C488" s="462"/>
      <c r="D488" s="845">
        <v>168</v>
      </c>
      <c r="E488" s="844">
        <v>135</v>
      </c>
      <c r="F488" s="845">
        <v>0</v>
      </c>
      <c r="G488" s="845">
        <v>0</v>
      </c>
      <c r="H488" s="844">
        <f t="shared" si="64"/>
        <v>135</v>
      </c>
      <c r="I488" s="845">
        <v>0</v>
      </c>
      <c r="J488" s="845">
        <v>0</v>
      </c>
      <c r="K488" s="844">
        <v>0</v>
      </c>
      <c r="L488" s="846"/>
    </row>
    <row r="489" s="732" customFormat="1" ht="111.75" customHeight="1">
      <c r="A489" s="830" t="s">
        <v>1482</v>
      </c>
      <c r="B489" s="270" t="s">
        <v>1483</v>
      </c>
      <c r="C489" s="838" t="s">
        <v>1477</v>
      </c>
      <c r="D489" s="836">
        <v>20</v>
      </c>
      <c r="E489" s="836">
        <v>0</v>
      </c>
      <c r="F489" s="836">
        <v>646.79999999999995</v>
      </c>
      <c r="G489" s="836">
        <v>646.79999999999995</v>
      </c>
      <c r="H489" s="836">
        <f t="shared" si="64"/>
        <v>646.79999999999995</v>
      </c>
      <c r="I489" s="836">
        <v>646.79999999999995</v>
      </c>
      <c r="J489" s="836">
        <v>82.415490000000005</v>
      </c>
      <c r="K489" s="836">
        <f t="shared" si="65"/>
        <v>12.742036178107607</v>
      </c>
      <c r="L489" s="837"/>
      <c r="M489" s="733"/>
    </row>
    <row r="490" ht="36.75" customHeight="1">
      <c r="A490" s="843"/>
      <c r="B490" s="271" t="s">
        <v>1479</v>
      </c>
      <c r="C490" s="269"/>
      <c r="D490" s="844">
        <v>0</v>
      </c>
      <c r="E490" s="844">
        <v>0</v>
      </c>
      <c r="F490" s="844">
        <f>F491+F492+F493</f>
        <v>626.79999999999995</v>
      </c>
      <c r="G490" s="844">
        <f>G491+G492+G493</f>
        <v>626.79999999999995</v>
      </c>
      <c r="H490" s="844">
        <f t="shared" si="64"/>
        <v>626.79999999999995</v>
      </c>
      <c r="I490" s="844">
        <f>I491+I492+I493</f>
        <v>626.79999999999995</v>
      </c>
      <c r="J490" s="844">
        <v>82.415490000000005</v>
      </c>
      <c r="K490" s="844">
        <f t="shared" si="65"/>
        <v>13.148610402042122</v>
      </c>
      <c r="L490" s="462"/>
    </row>
    <row r="491" ht="36.75" customHeight="1">
      <c r="A491" s="843"/>
      <c r="B491" s="271" t="s">
        <v>1480</v>
      </c>
      <c r="C491" s="269"/>
      <c r="D491" s="844">
        <v>0</v>
      </c>
      <c r="E491" s="844">
        <v>0</v>
      </c>
      <c r="F491" s="844">
        <v>93.830659999999995</v>
      </c>
      <c r="G491" s="844">
        <v>93.830659999999995</v>
      </c>
      <c r="H491" s="844">
        <f t="shared" si="64"/>
        <v>93.830659999999995</v>
      </c>
      <c r="I491" s="844">
        <v>93.830659999999995</v>
      </c>
      <c r="J491" s="844">
        <v>0</v>
      </c>
      <c r="K491" s="844">
        <f t="shared" si="65"/>
        <v>0</v>
      </c>
      <c r="L491" s="462"/>
    </row>
    <row r="492" ht="36.75" customHeight="1">
      <c r="A492" s="843"/>
      <c r="B492" s="271" t="s">
        <v>1481</v>
      </c>
      <c r="C492" s="269"/>
      <c r="D492" s="844">
        <v>0</v>
      </c>
      <c r="E492" s="844">
        <v>0</v>
      </c>
      <c r="F492" s="844">
        <v>32.969340000000003</v>
      </c>
      <c r="G492" s="844">
        <v>32.969340000000003</v>
      </c>
      <c r="H492" s="844">
        <f t="shared" si="64"/>
        <v>32.969340000000003</v>
      </c>
      <c r="I492" s="844">
        <v>32.969340000000003</v>
      </c>
      <c r="J492" s="844">
        <v>0</v>
      </c>
      <c r="K492" s="844">
        <f t="shared" si="65"/>
        <v>0</v>
      </c>
      <c r="L492" s="462"/>
    </row>
    <row r="493" ht="36.75" customHeight="1">
      <c r="A493" s="843"/>
      <c r="B493" s="271" t="s">
        <v>1261</v>
      </c>
      <c r="C493" s="462"/>
      <c r="D493" s="845">
        <v>0</v>
      </c>
      <c r="E493" s="844">
        <v>0</v>
      </c>
      <c r="F493" s="845">
        <v>500</v>
      </c>
      <c r="G493" s="845">
        <v>500</v>
      </c>
      <c r="H493" s="844">
        <f t="shared" si="64"/>
        <v>500</v>
      </c>
      <c r="I493" s="845">
        <v>500</v>
      </c>
      <c r="J493" s="845">
        <v>82.415490000000005</v>
      </c>
      <c r="K493" s="844">
        <f t="shared" si="65"/>
        <v>16.483098000000002</v>
      </c>
      <c r="L493" s="846"/>
    </row>
    <row r="494" s="710" customFormat="1" ht="15" customHeight="1">
      <c r="A494" s="847"/>
      <c r="B494" s="276" t="s">
        <v>1218</v>
      </c>
      <c r="C494" s="848"/>
      <c r="D494" s="849">
        <v>20</v>
      </c>
      <c r="E494" s="850">
        <v>20</v>
      </c>
      <c r="F494" s="849">
        <v>0</v>
      </c>
      <c r="G494" s="849">
        <v>0</v>
      </c>
      <c r="H494" s="850">
        <f t="shared" si="64"/>
        <v>20</v>
      </c>
      <c r="I494" s="849">
        <v>0</v>
      </c>
      <c r="J494" s="849">
        <v>0</v>
      </c>
      <c r="K494" s="850" t="e">
        <f t="shared" si="65"/>
        <v>#DIV/0!</v>
      </c>
      <c r="L494" s="851"/>
    </row>
    <row r="495" ht="15" customHeight="1">
      <c r="A495" s="852" t="s">
        <v>152</v>
      </c>
      <c r="B495" s="852"/>
      <c r="C495" s="852"/>
      <c r="D495" s="852"/>
      <c r="E495" s="852"/>
      <c r="F495" s="852"/>
      <c r="G495" s="852"/>
      <c r="H495" s="852"/>
      <c r="I495" s="852"/>
      <c r="J495" s="852"/>
      <c r="K495" s="852"/>
      <c r="L495" s="852"/>
    </row>
    <row r="496" ht="42.75" customHeight="1">
      <c r="A496" s="852" t="s">
        <v>1484</v>
      </c>
      <c r="B496" s="853" t="s">
        <v>1476</v>
      </c>
      <c r="C496" s="854" t="s">
        <v>1485</v>
      </c>
      <c r="D496" s="855">
        <v>11656.4</v>
      </c>
      <c r="E496" s="855">
        <v>0</v>
      </c>
      <c r="F496" s="855">
        <v>13817.200000000001</v>
      </c>
      <c r="G496" s="855">
        <v>13817.200000000001</v>
      </c>
      <c r="H496" s="855">
        <f t="shared" si="64"/>
        <v>13817.200000000001</v>
      </c>
      <c r="I496" s="855">
        <v>13817.200000000001</v>
      </c>
      <c r="J496" s="855">
        <v>3822.5891099999999</v>
      </c>
      <c r="K496" s="856">
        <f t="shared" si="65"/>
        <v>27.665439524650431</v>
      </c>
      <c r="L496" s="834"/>
    </row>
    <row r="497" ht="42.75" customHeight="1">
      <c r="A497" s="852"/>
      <c r="B497" s="857" t="s">
        <v>1227</v>
      </c>
      <c r="C497" s="835"/>
      <c r="D497" s="457">
        <v>11404.4</v>
      </c>
      <c r="E497" s="457">
        <v>0</v>
      </c>
      <c r="F497" s="457">
        <v>13602.200000000001</v>
      </c>
      <c r="G497" s="457">
        <v>13602.200000000001</v>
      </c>
      <c r="H497" s="457">
        <f t="shared" ref="H497:H560" si="80">E497+F497</f>
        <v>13602.200000000001</v>
      </c>
      <c r="I497" s="457">
        <v>13602.200000000001</v>
      </c>
      <c r="J497" s="457">
        <v>3800.98911</v>
      </c>
      <c r="K497" s="858">
        <f t="shared" ref="K497:K560" si="81">J497/F497*100</f>
        <v>27.943928996779931</v>
      </c>
      <c r="L497" s="837"/>
    </row>
    <row r="498" ht="42.75" customHeight="1">
      <c r="A498" s="852"/>
      <c r="B498" s="857" t="s">
        <v>1228</v>
      </c>
      <c r="C498" s="838"/>
      <c r="D498" s="457">
        <v>0</v>
      </c>
      <c r="E498" s="457">
        <v>0</v>
      </c>
      <c r="F498" s="457">
        <v>100</v>
      </c>
      <c r="G498" s="457">
        <v>100</v>
      </c>
      <c r="H498" s="457">
        <f t="shared" si="80"/>
        <v>100</v>
      </c>
      <c r="I498" s="457">
        <v>100</v>
      </c>
      <c r="J498" s="457">
        <v>2.3183400000000001</v>
      </c>
      <c r="K498" s="858">
        <f t="shared" si="81"/>
        <v>2.3183400000000001</v>
      </c>
      <c r="L498" s="837"/>
    </row>
    <row r="499" ht="42.75" customHeight="1">
      <c r="A499" s="852"/>
      <c r="B499" s="857" t="s">
        <v>1229</v>
      </c>
      <c r="C499" s="838"/>
      <c r="D499" s="457">
        <v>0</v>
      </c>
      <c r="E499" s="457">
        <v>0</v>
      </c>
      <c r="F499" s="457">
        <v>35.200000000000003</v>
      </c>
      <c r="G499" s="457">
        <v>35.200000000000003</v>
      </c>
      <c r="H499" s="457">
        <f t="shared" si="80"/>
        <v>35.200000000000003</v>
      </c>
      <c r="I499" s="457">
        <v>35.200000000000003</v>
      </c>
      <c r="J499" s="457">
        <v>0.81606000000000001</v>
      </c>
      <c r="K499" s="858">
        <f t="shared" si="81"/>
        <v>2.3183522727272727</v>
      </c>
      <c r="L499" s="837"/>
    </row>
    <row r="500" ht="42.75" customHeight="1">
      <c r="A500" s="852"/>
      <c r="B500" s="857" t="s">
        <v>1230</v>
      </c>
      <c r="C500" s="838"/>
      <c r="D500" s="457">
        <v>11404.4</v>
      </c>
      <c r="E500" s="457">
        <v>0</v>
      </c>
      <c r="F500" s="457">
        <v>13467</v>
      </c>
      <c r="G500" s="457">
        <v>13467</v>
      </c>
      <c r="H500" s="457">
        <f t="shared" si="80"/>
        <v>13467</v>
      </c>
      <c r="I500" s="457">
        <v>13467</v>
      </c>
      <c r="J500" s="457">
        <v>3797.8547100000001</v>
      </c>
      <c r="K500" s="858">
        <f t="shared" si="81"/>
        <v>28.201193361550459</v>
      </c>
      <c r="L500" s="837"/>
    </row>
    <row r="501" ht="42.75" customHeight="1">
      <c r="A501" s="852"/>
      <c r="B501" s="857" t="s">
        <v>1218</v>
      </c>
      <c r="C501" s="838"/>
      <c r="D501" s="457">
        <v>252</v>
      </c>
      <c r="E501" s="457">
        <v>215</v>
      </c>
      <c r="F501" s="457">
        <v>0</v>
      </c>
      <c r="G501" s="457">
        <v>0</v>
      </c>
      <c r="H501" s="457">
        <f t="shared" si="80"/>
        <v>215</v>
      </c>
      <c r="I501" s="457">
        <v>0</v>
      </c>
      <c r="J501" s="457">
        <v>21.600000000000001</v>
      </c>
      <c r="K501" s="858">
        <f>J501/H501*100</f>
        <v>10.046511627906977</v>
      </c>
      <c r="L501" s="837"/>
    </row>
    <row r="502" ht="90" customHeight="1">
      <c r="A502" s="852" t="s">
        <v>1486</v>
      </c>
      <c r="B502" s="859" t="s">
        <v>1487</v>
      </c>
      <c r="C502" s="840" t="s">
        <v>1485</v>
      </c>
      <c r="D502" s="860">
        <v>11656.4</v>
      </c>
      <c r="E502" s="269">
        <v>0</v>
      </c>
      <c r="F502" s="860">
        <v>13817.200000000001</v>
      </c>
      <c r="G502" s="860">
        <v>13817.200000000001</v>
      </c>
      <c r="H502" s="269">
        <f t="shared" si="80"/>
        <v>13817.200000000001</v>
      </c>
      <c r="I502" s="860">
        <v>13817.200000000001</v>
      </c>
      <c r="J502" s="860">
        <v>3822.5891099999999</v>
      </c>
      <c r="K502" s="861">
        <f t="shared" si="81"/>
        <v>27.665439524650431</v>
      </c>
      <c r="L502" s="842"/>
      <c r="M502" s="713"/>
    </row>
    <row r="503" ht="42.75" customHeight="1">
      <c r="A503" s="852"/>
      <c r="B503" s="862" t="s">
        <v>1479</v>
      </c>
      <c r="C503" s="269"/>
      <c r="D503" s="269">
        <v>11404.4</v>
      </c>
      <c r="E503" s="269">
        <v>0</v>
      </c>
      <c r="F503" s="269">
        <v>13602.200000000001</v>
      </c>
      <c r="G503" s="269">
        <v>13602.200000000001</v>
      </c>
      <c r="H503" s="269">
        <f t="shared" si="80"/>
        <v>13602.200000000001</v>
      </c>
      <c r="I503" s="269">
        <v>13602.200000000001</v>
      </c>
      <c r="J503" s="269">
        <v>3800.98911</v>
      </c>
      <c r="K503" s="863">
        <f t="shared" si="81"/>
        <v>27.943928996779931</v>
      </c>
      <c r="L503" s="462"/>
    </row>
    <row r="504" ht="42.75" customHeight="1">
      <c r="A504" s="852"/>
      <c r="B504" s="864" t="s">
        <v>1480</v>
      </c>
      <c r="C504" s="269"/>
      <c r="D504" s="269">
        <v>0</v>
      </c>
      <c r="E504" s="269">
        <v>0</v>
      </c>
      <c r="F504" s="269">
        <v>100</v>
      </c>
      <c r="G504" s="269">
        <v>100</v>
      </c>
      <c r="H504" s="269">
        <f t="shared" si="80"/>
        <v>100</v>
      </c>
      <c r="I504" s="269">
        <v>100</v>
      </c>
      <c r="J504" s="269">
        <v>2.3183400000000001</v>
      </c>
      <c r="K504" s="863">
        <f t="shared" si="81"/>
        <v>2.3183400000000001</v>
      </c>
      <c r="L504" s="462"/>
    </row>
    <row r="505" ht="42.75" customHeight="1">
      <c r="A505" s="852"/>
      <c r="B505" s="862" t="s">
        <v>1481</v>
      </c>
      <c r="C505" s="462"/>
      <c r="D505" s="865">
        <v>0</v>
      </c>
      <c r="E505" s="269">
        <v>0</v>
      </c>
      <c r="F505" s="865">
        <v>35.200000000000003</v>
      </c>
      <c r="G505" s="865">
        <v>35.200000000000003</v>
      </c>
      <c r="H505" s="269">
        <f t="shared" si="80"/>
        <v>35.200000000000003</v>
      </c>
      <c r="I505" s="865">
        <v>35.200000000000003</v>
      </c>
      <c r="J505" s="865">
        <v>0.81606000000000001</v>
      </c>
      <c r="K505" s="863">
        <f t="shared" si="81"/>
        <v>2.3183522727272727</v>
      </c>
      <c r="L505" s="846"/>
    </row>
    <row r="506" ht="42.75" customHeight="1">
      <c r="A506" s="852"/>
      <c r="B506" s="862" t="s">
        <v>1261</v>
      </c>
      <c r="C506" s="462"/>
      <c r="D506" s="865">
        <v>11404.4</v>
      </c>
      <c r="E506" s="269">
        <v>0</v>
      </c>
      <c r="F506" s="865">
        <v>13467</v>
      </c>
      <c r="G506" s="865">
        <v>13467</v>
      </c>
      <c r="H506" s="269">
        <f t="shared" si="80"/>
        <v>13467</v>
      </c>
      <c r="I506" s="865">
        <v>13467</v>
      </c>
      <c r="J506" s="865">
        <v>3797.8547100000001</v>
      </c>
      <c r="K506" s="863">
        <f t="shared" si="81"/>
        <v>28.201193361550459</v>
      </c>
      <c r="L506" s="846"/>
    </row>
    <row r="507" ht="42.75" customHeight="1">
      <c r="A507" s="852"/>
      <c r="B507" s="862" t="s">
        <v>1218</v>
      </c>
      <c r="C507" s="462"/>
      <c r="D507" s="865">
        <v>252</v>
      </c>
      <c r="E507" s="269">
        <v>215</v>
      </c>
      <c r="F507" s="865">
        <v>0</v>
      </c>
      <c r="G507" s="865">
        <v>0</v>
      </c>
      <c r="H507" s="269">
        <f t="shared" si="80"/>
        <v>215</v>
      </c>
      <c r="I507" s="865">
        <v>0</v>
      </c>
      <c r="J507" s="865">
        <f>J501</f>
        <v>21.600000000000001</v>
      </c>
      <c r="K507" s="863">
        <f>J507/H507*100</f>
        <v>10.046511627906977</v>
      </c>
      <c r="L507" s="846"/>
    </row>
    <row r="508" ht="15" customHeight="1">
      <c r="A508" s="852" t="s">
        <v>156</v>
      </c>
      <c r="B508" s="852"/>
      <c r="C508" s="866"/>
      <c r="D508" s="852"/>
      <c r="E508" s="852"/>
      <c r="F508" s="852"/>
      <c r="G508" s="852"/>
      <c r="H508" s="852"/>
      <c r="I508" s="852"/>
      <c r="J508" s="852"/>
      <c r="K508" s="852"/>
      <c r="L508" s="852"/>
    </row>
    <row r="509" ht="28.5" customHeight="1">
      <c r="A509" s="852" t="s">
        <v>1488</v>
      </c>
      <c r="B509" s="280" t="s">
        <v>1476</v>
      </c>
      <c r="C509" s="283" t="s">
        <v>1489</v>
      </c>
      <c r="D509" s="467">
        <v>108877.39999999999</v>
      </c>
      <c r="E509" s="467">
        <v>0</v>
      </c>
      <c r="F509" s="867">
        <f>F510+F514</f>
        <v>125938.2</v>
      </c>
      <c r="G509" s="867">
        <f>G510+G514</f>
        <v>125938.2</v>
      </c>
      <c r="H509" s="867">
        <f t="shared" si="80"/>
        <v>125938.2</v>
      </c>
      <c r="I509" s="867">
        <f>I510+I514</f>
        <v>125938.2</v>
      </c>
      <c r="J509" s="867">
        <f>J510+J514</f>
        <v>40162.73532</v>
      </c>
      <c r="K509" s="867">
        <f t="shared" si="81"/>
        <v>31.89082845395599</v>
      </c>
      <c r="L509" s="467"/>
    </row>
    <row r="510" ht="28.5" customHeight="1">
      <c r="A510" s="852"/>
      <c r="B510" s="280" t="s">
        <v>1227</v>
      </c>
      <c r="C510" s="868"/>
      <c r="D510" s="467">
        <v>107145.39999999999</v>
      </c>
      <c r="E510" s="467">
        <v>0</v>
      </c>
      <c r="F510" s="867">
        <v>125938.2</v>
      </c>
      <c r="G510" s="867">
        <v>125938.2</v>
      </c>
      <c r="H510" s="867">
        <f t="shared" si="80"/>
        <v>125938.2</v>
      </c>
      <c r="I510" s="867">
        <v>125938.2</v>
      </c>
      <c r="J510" s="867">
        <v>39663.335319999998</v>
      </c>
      <c r="K510" s="867">
        <f t="shared" si="81"/>
        <v>31.494284752362667</v>
      </c>
      <c r="L510" s="467"/>
    </row>
    <row r="511" ht="28.5" customHeight="1">
      <c r="A511" s="852"/>
      <c r="B511" s="280" t="s">
        <v>1228</v>
      </c>
      <c r="C511" s="868"/>
      <c r="D511" s="467"/>
      <c r="E511" s="467">
        <v>0</v>
      </c>
      <c r="F511" s="867">
        <v>100</v>
      </c>
      <c r="G511" s="867">
        <v>100</v>
      </c>
      <c r="H511" s="867">
        <f t="shared" si="80"/>
        <v>100</v>
      </c>
      <c r="I511" s="867">
        <v>100</v>
      </c>
      <c r="J511" s="867">
        <v>0</v>
      </c>
      <c r="K511" s="867">
        <f t="shared" si="81"/>
        <v>0</v>
      </c>
      <c r="L511" s="467"/>
    </row>
    <row r="512" ht="28.5" customHeight="1">
      <c r="A512" s="852"/>
      <c r="B512" s="280" t="s">
        <v>1229</v>
      </c>
      <c r="C512" s="868"/>
      <c r="D512" s="467"/>
      <c r="E512" s="467">
        <v>0</v>
      </c>
      <c r="F512" s="867">
        <v>35.200000000000003</v>
      </c>
      <c r="G512" s="867">
        <v>35.200000000000003</v>
      </c>
      <c r="H512" s="867">
        <f t="shared" si="80"/>
        <v>35.200000000000003</v>
      </c>
      <c r="I512" s="867">
        <v>35.200000000000003</v>
      </c>
      <c r="J512" s="867">
        <v>0</v>
      </c>
      <c r="K512" s="867">
        <f t="shared" si="81"/>
        <v>0</v>
      </c>
      <c r="L512" s="467"/>
    </row>
    <row r="513" ht="28.5" customHeight="1">
      <c r="A513" s="852"/>
      <c r="B513" s="280" t="s">
        <v>1230</v>
      </c>
      <c r="C513" s="868"/>
      <c r="D513" s="467">
        <v>107145.39999999999</v>
      </c>
      <c r="E513" s="467">
        <v>0</v>
      </c>
      <c r="F513" s="867">
        <v>125803</v>
      </c>
      <c r="G513" s="867">
        <v>125803</v>
      </c>
      <c r="H513" s="867">
        <f t="shared" si="80"/>
        <v>125803</v>
      </c>
      <c r="I513" s="867">
        <v>125803</v>
      </c>
      <c r="J513" s="867">
        <v>39663.335319999998</v>
      </c>
      <c r="K513" s="867">
        <f t="shared" si="81"/>
        <v>31.528131538993502</v>
      </c>
      <c r="L513" s="467"/>
      <c r="M513" s="713"/>
    </row>
    <row r="514" ht="28.5" customHeight="1">
      <c r="A514" s="852"/>
      <c r="B514" s="280" t="s">
        <v>1218</v>
      </c>
      <c r="C514" s="869"/>
      <c r="D514" s="467">
        <v>1732</v>
      </c>
      <c r="E514" s="467">
        <v>1804</v>
      </c>
      <c r="F514" s="867">
        <v>0</v>
      </c>
      <c r="G514" s="867">
        <v>0</v>
      </c>
      <c r="H514" s="867">
        <f t="shared" si="80"/>
        <v>1804</v>
      </c>
      <c r="I514" s="867">
        <v>0</v>
      </c>
      <c r="J514" s="867">
        <v>499.39999999999998</v>
      </c>
      <c r="K514" s="867">
        <f>J514/H514*100</f>
        <v>27.68292682926829</v>
      </c>
      <c r="L514" s="467"/>
    </row>
    <row r="515" s="732" customFormat="1" ht="100.5" customHeight="1">
      <c r="A515" s="852" t="s">
        <v>1490</v>
      </c>
      <c r="B515" s="280" t="s">
        <v>1491</v>
      </c>
      <c r="C515" s="870" t="s">
        <v>1489</v>
      </c>
      <c r="D515" s="467">
        <v>108877.39999999999</v>
      </c>
      <c r="E515" s="467">
        <v>0</v>
      </c>
      <c r="F515" s="867">
        <v>127742.2</v>
      </c>
      <c r="G515" s="867">
        <v>127742.2</v>
      </c>
      <c r="H515" s="867">
        <f t="shared" si="80"/>
        <v>127742.2</v>
      </c>
      <c r="I515" s="867">
        <v>127742.2</v>
      </c>
      <c r="J515" s="867">
        <v>40162.73532</v>
      </c>
      <c r="K515" s="867">
        <f t="shared" si="81"/>
        <v>31.440460020259554</v>
      </c>
      <c r="L515" s="467"/>
      <c r="M515" s="732"/>
    </row>
    <row r="516" s="732" customFormat="1" ht="28.5" customHeight="1">
      <c r="A516" s="852"/>
      <c r="B516" s="281" t="s">
        <v>1479</v>
      </c>
      <c r="C516" s="871"/>
      <c r="D516" s="471">
        <v>107145.39999999999</v>
      </c>
      <c r="E516" s="279">
        <v>0</v>
      </c>
      <c r="F516" s="872">
        <v>125938.2</v>
      </c>
      <c r="G516" s="872">
        <v>125938.2</v>
      </c>
      <c r="H516" s="872">
        <f t="shared" si="80"/>
        <v>125938.2</v>
      </c>
      <c r="I516" s="872">
        <v>125938.2</v>
      </c>
      <c r="J516" s="872">
        <v>39663.335319999998</v>
      </c>
      <c r="K516" s="872">
        <f t="shared" si="81"/>
        <v>31.494284752362667</v>
      </c>
      <c r="L516" s="279"/>
      <c r="M516" s="732"/>
    </row>
    <row r="517" s="732" customFormat="1" ht="28.5" customHeight="1">
      <c r="A517" s="852"/>
      <c r="B517" s="281" t="s">
        <v>1480</v>
      </c>
      <c r="C517" s="871"/>
      <c r="D517" s="471"/>
      <c r="E517" s="279">
        <v>0</v>
      </c>
      <c r="F517" s="872">
        <v>100</v>
      </c>
      <c r="G517" s="872">
        <v>100</v>
      </c>
      <c r="H517" s="872">
        <f t="shared" si="80"/>
        <v>100</v>
      </c>
      <c r="I517" s="872">
        <v>100</v>
      </c>
      <c r="J517" s="872">
        <v>0</v>
      </c>
      <c r="K517" s="872">
        <f t="shared" si="81"/>
        <v>0</v>
      </c>
      <c r="L517" s="279"/>
      <c r="M517" s="732"/>
    </row>
    <row r="518" s="732" customFormat="1" ht="28.5" customHeight="1">
      <c r="A518" s="852"/>
      <c r="B518" s="281" t="s">
        <v>1481</v>
      </c>
      <c r="C518" s="871"/>
      <c r="D518" s="873"/>
      <c r="E518" s="279">
        <v>0</v>
      </c>
      <c r="F518" s="874">
        <v>35.200000000000003</v>
      </c>
      <c r="G518" s="874">
        <v>35.200000000000003</v>
      </c>
      <c r="H518" s="872">
        <f t="shared" si="80"/>
        <v>35.200000000000003</v>
      </c>
      <c r="I518" s="874">
        <v>35.200000000000003</v>
      </c>
      <c r="J518" s="874">
        <v>0</v>
      </c>
      <c r="K518" s="872">
        <f t="shared" si="81"/>
        <v>0</v>
      </c>
      <c r="L518" s="875"/>
      <c r="M518" s="732"/>
    </row>
    <row r="519" s="732" customFormat="1" ht="28.5" customHeight="1">
      <c r="A519" s="852"/>
      <c r="B519" s="281" t="s">
        <v>1261</v>
      </c>
      <c r="C519" s="871"/>
      <c r="D519" s="873">
        <v>107145.39999999999</v>
      </c>
      <c r="E519" s="279">
        <v>0</v>
      </c>
      <c r="F519" s="874">
        <v>125803</v>
      </c>
      <c r="G519" s="874">
        <v>125803</v>
      </c>
      <c r="H519" s="872">
        <f t="shared" si="80"/>
        <v>125803</v>
      </c>
      <c r="I519" s="874">
        <v>125803</v>
      </c>
      <c r="J519" s="874">
        <v>39663.335319999998</v>
      </c>
      <c r="K519" s="872">
        <f t="shared" si="81"/>
        <v>31.528131538993502</v>
      </c>
      <c r="L519" s="875"/>
      <c r="M519" s="732"/>
    </row>
    <row r="520" s="732" customFormat="1" ht="28.5" customHeight="1">
      <c r="A520" s="852"/>
      <c r="B520" s="281" t="s">
        <v>1218</v>
      </c>
      <c r="C520" s="876"/>
      <c r="D520" s="873">
        <v>1732</v>
      </c>
      <c r="E520" s="279">
        <v>1804</v>
      </c>
      <c r="F520" s="874">
        <v>0</v>
      </c>
      <c r="G520" s="874">
        <v>0</v>
      </c>
      <c r="H520" s="872">
        <f t="shared" si="80"/>
        <v>1804</v>
      </c>
      <c r="I520" s="874">
        <v>0</v>
      </c>
      <c r="J520" s="874">
        <f>J514</f>
        <v>499.39999999999998</v>
      </c>
      <c r="K520" s="872">
        <f>J520/H520*100</f>
        <v>27.68292682926829</v>
      </c>
      <c r="L520" s="875"/>
      <c r="M520" s="733"/>
    </row>
    <row r="521" ht="15" customHeight="1">
      <c r="A521" s="852" t="s">
        <v>337</v>
      </c>
      <c r="B521" s="852"/>
      <c r="C521" s="852"/>
      <c r="D521" s="852"/>
      <c r="E521" s="852"/>
      <c r="F521" s="852"/>
      <c r="G521" s="852"/>
      <c r="H521" s="852"/>
      <c r="I521" s="852"/>
      <c r="J521" s="852"/>
      <c r="K521" s="852"/>
      <c r="L521" s="852"/>
    </row>
    <row r="522" s="710" customFormat="1" ht="42" customHeight="1">
      <c r="A522" s="852" t="s">
        <v>1492</v>
      </c>
      <c r="B522" s="280" t="s">
        <v>1476</v>
      </c>
      <c r="C522" s="467" t="s">
        <v>1493</v>
      </c>
      <c r="D522" s="467">
        <v>28520</v>
      </c>
      <c r="E522" s="467">
        <v>0</v>
      </c>
      <c r="F522" s="467">
        <v>31945</v>
      </c>
      <c r="G522" s="467">
        <v>31945</v>
      </c>
      <c r="H522" s="467">
        <f t="shared" si="80"/>
        <v>31945</v>
      </c>
      <c r="I522" s="467">
        <v>31945</v>
      </c>
      <c r="J522" s="467">
        <v>6206.8000000000002</v>
      </c>
      <c r="K522" s="877">
        <f t="shared" si="81"/>
        <v>19.429644701831272</v>
      </c>
      <c r="L522" s="467"/>
    </row>
    <row r="523" s="710" customFormat="1" ht="42" customHeight="1">
      <c r="A523" s="852"/>
      <c r="B523" s="280" t="s">
        <v>1227</v>
      </c>
      <c r="C523" s="467"/>
      <c r="D523" s="467">
        <v>27599</v>
      </c>
      <c r="E523" s="467">
        <v>0</v>
      </c>
      <c r="F523" s="467">
        <v>31024</v>
      </c>
      <c r="G523" s="467">
        <v>31024</v>
      </c>
      <c r="H523" s="467">
        <f t="shared" si="80"/>
        <v>31024</v>
      </c>
      <c r="I523" s="467">
        <v>31024</v>
      </c>
      <c r="J523" s="467">
        <v>5975.1000000000004</v>
      </c>
      <c r="K523" s="877">
        <f t="shared" si="81"/>
        <v>19.259605466735433</v>
      </c>
      <c r="L523" s="467"/>
    </row>
    <row r="524" s="710" customFormat="1" ht="42" customHeight="1">
      <c r="A524" s="852"/>
      <c r="B524" s="280" t="s">
        <v>1228</v>
      </c>
      <c r="C524" s="467"/>
      <c r="D524" s="467">
        <v>0</v>
      </c>
      <c r="E524" s="467">
        <v>0</v>
      </c>
      <c r="F524" s="467">
        <v>0</v>
      </c>
      <c r="G524" s="467">
        <v>0</v>
      </c>
      <c r="H524" s="467">
        <f t="shared" si="80"/>
        <v>0</v>
      </c>
      <c r="I524" s="467">
        <v>0</v>
      </c>
      <c r="J524" s="467">
        <v>0</v>
      </c>
      <c r="K524" s="877">
        <v>0</v>
      </c>
      <c r="L524" s="467"/>
    </row>
    <row r="525" s="710" customFormat="1" ht="42" customHeight="1">
      <c r="A525" s="852"/>
      <c r="B525" s="280" t="s">
        <v>1229</v>
      </c>
      <c r="C525" s="467"/>
      <c r="D525" s="467">
        <v>721</v>
      </c>
      <c r="E525" s="467">
        <v>0</v>
      </c>
      <c r="F525" s="467">
        <v>798</v>
      </c>
      <c r="G525" s="467">
        <v>798</v>
      </c>
      <c r="H525" s="467">
        <f t="shared" si="80"/>
        <v>798</v>
      </c>
      <c r="I525" s="467">
        <v>798</v>
      </c>
      <c r="J525" s="467">
        <v>160.09999999999999</v>
      </c>
      <c r="K525" s="877">
        <f t="shared" si="81"/>
        <v>20.062656641604011</v>
      </c>
      <c r="L525" s="467"/>
      <c r="M525" s="713"/>
    </row>
    <row r="526" s="710" customFormat="1" ht="42" customHeight="1">
      <c r="A526" s="852"/>
      <c r="B526" s="280" t="s">
        <v>1230</v>
      </c>
      <c r="C526" s="467"/>
      <c r="D526" s="467">
        <v>26878</v>
      </c>
      <c r="E526" s="467">
        <v>0</v>
      </c>
      <c r="F526" s="467">
        <v>30226</v>
      </c>
      <c r="G526" s="467">
        <v>30226</v>
      </c>
      <c r="H526" s="467">
        <f t="shared" si="80"/>
        <v>30226</v>
      </c>
      <c r="I526" s="467">
        <v>30226</v>
      </c>
      <c r="J526" s="467">
        <v>5815</v>
      </c>
      <c r="K526" s="877">
        <f t="shared" si="81"/>
        <v>19.238404023026533</v>
      </c>
      <c r="L526" s="467"/>
    </row>
    <row r="527" s="710" customFormat="1" ht="42" customHeight="1">
      <c r="A527" s="852"/>
      <c r="B527" s="280" t="s">
        <v>1218</v>
      </c>
      <c r="C527" s="467"/>
      <c r="D527" s="467">
        <v>921</v>
      </c>
      <c r="E527" s="467">
        <v>921</v>
      </c>
      <c r="F527" s="467">
        <v>0</v>
      </c>
      <c r="G527" s="467">
        <v>0</v>
      </c>
      <c r="H527" s="467">
        <f t="shared" si="80"/>
        <v>921</v>
      </c>
      <c r="I527" s="467">
        <v>0</v>
      </c>
      <c r="J527" s="467">
        <v>231.69999999999999</v>
      </c>
      <c r="K527" s="877">
        <f>J527/H527*100</f>
        <v>25.157437567861017</v>
      </c>
      <c r="L527" s="467"/>
    </row>
    <row r="528" s="710" customFormat="1" ht="198" customHeight="1">
      <c r="A528" s="852" t="s">
        <v>1494</v>
      </c>
      <c r="B528" s="280" t="s">
        <v>1495</v>
      </c>
      <c r="C528" s="467" t="s">
        <v>1493</v>
      </c>
      <c r="D528" s="467">
        <v>200</v>
      </c>
      <c r="E528" s="467">
        <v>0</v>
      </c>
      <c r="F528" s="467">
        <v>200</v>
      </c>
      <c r="G528" s="467">
        <v>200</v>
      </c>
      <c r="H528" s="467">
        <f t="shared" si="80"/>
        <v>200</v>
      </c>
      <c r="I528" s="467">
        <v>200</v>
      </c>
      <c r="J528" s="467">
        <v>50</v>
      </c>
      <c r="K528" s="877">
        <f t="shared" si="81"/>
        <v>25</v>
      </c>
      <c r="L528" s="467"/>
    </row>
    <row r="529" s="710" customFormat="1" ht="42" customHeight="1">
      <c r="A529" s="852"/>
      <c r="B529" s="281" t="s">
        <v>1479</v>
      </c>
      <c r="C529" s="467"/>
      <c r="D529" s="279">
        <v>0</v>
      </c>
      <c r="E529" s="279">
        <v>0</v>
      </c>
      <c r="F529" s="279">
        <v>0</v>
      </c>
      <c r="G529" s="279">
        <v>0</v>
      </c>
      <c r="H529" s="279">
        <v>0</v>
      </c>
      <c r="I529" s="279">
        <v>0</v>
      </c>
      <c r="J529" s="279">
        <v>0</v>
      </c>
      <c r="K529" s="279">
        <v>0</v>
      </c>
      <c r="L529" s="279"/>
    </row>
    <row r="530" s="710" customFormat="1" ht="42" customHeight="1">
      <c r="A530" s="852"/>
      <c r="B530" s="281" t="s">
        <v>1480</v>
      </c>
      <c r="C530" s="467"/>
      <c r="D530" s="279">
        <v>0</v>
      </c>
      <c r="E530" s="279">
        <v>0</v>
      </c>
      <c r="F530" s="279">
        <v>0</v>
      </c>
      <c r="G530" s="279">
        <v>0</v>
      </c>
      <c r="H530" s="279">
        <v>0</v>
      </c>
      <c r="I530" s="279">
        <v>0</v>
      </c>
      <c r="J530" s="279">
        <v>0</v>
      </c>
      <c r="K530" s="279">
        <v>0</v>
      </c>
      <c r="L530" s="279"/>
    </row>
    <row r="531" s="710" customFormat="1" ht="42" customHeight="1">
      <c r="A531" s="852"/>
      <c r="B531" s="281" t="s">
        <v>1481</v>
      </c>
      <c r="C531" s="467"/>
      <c r="D531" s="878">
        <v>0</v>
      </c>
      <c r="E531" s="878">
        <v>0</v>
      </c>
      <c r="F531" s="878">
        <v>0</v>
      </c>
      <c r="G531" s="878">
        <v>0</v>
      </c>
      <c r="H531" s="878">
        <v>0</v>
      </c>
      <c r="I531" s="878">
        <v>0</v>
      </c>
      <c r="J531" s="878">
        <v>0</v>
      </c>
      <c r="K531" s="878">
        <v>0</v>
      </c>
      <c r="L531" s="875"/>
    </row>
    <row r="532" s="710" customFormat="1" ht="42" customHeight="1">
      <c r="A532" s="852"/>
      <c r="B532" s="281" t="s">
        <v>1261</v>
      </c>
      <c r="C532" s="467"/>
      <c r="D532" s="878">
        <v>0</v>
      </c>
      <c r="E532" s="878">
        <v>0</v>
      </c>
      <c r="F532" s="878">
        <v>0</v>
      </c>
      <c r="G532" s="878">
        <v>0</v>
      </c>
      <c r="H532" s="878">
        <v>0</v>
      </c>
      <c r="I532" s="878">
        <v>0</v>
      </c>
      <c r="J532" s="878">
        <v>0</v>
      </c>
      <c r="K532" s="878">
        <v>0</v>
      </c>
      <c r="L532" s="875"/>
    </row>
    <row r="533" s="710" customFormat="1" ht="42" customHeight="1">
      <c r="A533" s="852"/>
      <c r="B533" s="281" t="s">
        <v>1218</v>
      </c>
      <c r="C533" s="467"/>
      <c r="D533" s="878">
        <v>200</v>
      </c>
      <c r="E533" s="279">
        <v>200</v>
      </c>
      <c r="F533" s="878">
        <v>0</v>
      </c>
      <c r="G533" s="878">
        <v>0</v>
      </c>
      <c r="H533" s="279">
        <f t="shared" si="80"/>
        <v>200</v>
      </c>
      <c r="I533" s="878">
        <v>0</v>
      </c>
      <c r="J533" s="878">
        <v>50</v>
      </c>
      <c r="K533" s="879">
        <f>J533/H533*100</f>
        <v>25</v>
      </c>
      <c r="L533" s="875"/>
    </row>
    <row r="534" s="710" customFormat="1" ht="71.25" customHeight="1">
      <c r="A534" s="852" t="s">
        <v>1496</v>
      </c>
      <c r="B534" s="280" t="s">
        <v>1497</v>
      </c>
      <c r="C534" s="467" t="s">
        <v>1493</v>
      </c>
      <c r="D534" s="282">
        <v>28320</v>
      </c>
      <c r="E534" s="467">
        <v>0</v>
      </c>
      <c r="F534" s="282">
        <f>F535+F539</f>
        <v>31024</v>
      </c>
      <c r="G534" s="282">
        <f>G535+G539</f>
        <v>31024</v>
      </c>
      <c r="H534" s="467">
        <f t="shared" si="80"/>
        <v>31024</v>
      </c>
      <c r="I534" s="282">
        <f>I535+I539</f>
        <v>31024</v>
      </c>
      <c r="J534" s="282">
        <f>J535+J539</f>
        <v>6156.8000000000002</v>
      </c>
      <c r="K534" s="877">
        <f t="shared" si="81"/>
        <v>19.845281072717896</v>
      </c>
      <c r="L534" s="880"/>
    </row>
    <row r="535" s="710" customFormat="1" ht="42" customHeight="1">
      <c r="A535" s="852"/>
      <c r="B535" s="281" t="s">
        <v>1479</v>
      </c>
      <c r="C535" s="467"/>
      <c r="D535" s="878">
        <v>27599</v>
      </c>
      <c r="E535" s="279">
        <v>0</v>
      </c>
      <c r="F535" s="279">
        <v>31024</v>
      </c>
      <c r="G535" s="279">
        <v>31024</v>
      </c>
      <c r="H535" s="279">
        <f t="shared" si="80"/>
        <v>31024</v>
      </c>
      <c r="I535" s="279">
        <v>31024</v>
      </c>
      <c r="J535" s="878">
        <f>J537+J538</f>
        <v>5975.1000000000004</v>
      </c>
      <c r="K535" s="879">
        <f t="shared" si="81"/>
        <v>19.259605466735433</v>
      </c>
      <c r="L535" s="875"/>
    </row>
    <row r="536" s="710" customFormat="1" ht="42" customHeight="1">
      <c r="A536" s="852"/>
      <c r="B536" s="281" t="s">
        <v>1480</v>
      </c>
      <c r="C536" s="467"/>
      <c r="D536" s="878"/>
      <c r="E536" s="279">
        <v>0</v>
      </c>
      <c r="F536" s="279"/>
      <c r="G536" s="279"/>
      <c r="H536" s="279">
        <f t="shared" si="80"/>
        <v>0</v>
      </c>
      <c r="I536" s="279"/>
      <c r="J536" s="878"/>
      <c r="K536" s="879"/>
      <c r="L536" s="875"/>
    </row>
    <row r="537" s="710" customFormat="1" ht="42" customHeight="1">
      <c r="A537" s="852"/>
      <c r="B537" s="281" t="s">
        <v>1481</v>
      </c>
      <c r="C537" s="467"/>
      <c r="D537" s="878">
        <v>721</v>
      </c>
      <c r="E537" s="279">
        <v>0</v>
      </c>
      <c r="F537" s="279">
        <v>798</v>
      </c>
      <c r="G537" s="279">
        <v>798</v>
      </c>
      <c r="H537" s="279">
        <f t="shared" si="80"/>
        <v>798</v>
      </c>
      <c r="I537" s="279">
        <v>798</v>
      </c>
      <c r="J537" s="878">
        <v>160.09999999999999</v>
      </c>
      <c r="K537" s="879">
        <f t="shared" si="81"/>
        <v>20.062656641604011</v>
      </c>
      <c r="L537" s="875"/>
    </row>
    <row r="538" s="710" customFormat="1" ht="42" customHeight="1">
      <c r="A538" s="852"/>
      <c r="B538" s="281" t="s">
        <v>1261</v>
      </c>
      <c r="C538" s="467"/>
      <c r="D538" s="878">
        <v>26878</v>
      </c>
      <c r="E538" s="279">
        <v>0</v>
      </c>
      <c r="F538" s="279">
        <v>30226</v>
      </c>
      <c r="G538" s="279">
        <v>30226</v>
      </c>
      <c r="H538" s="279">
        <f t="shared" si="80"/>
        <v>30226</v>
      </c>
      <c r="I538" s="279">
        <v>30226</v>
      </c>
      <c r="J538" s="878">
        <v>5815</v>
      </c>
      <c r="K538" s="879">
        <f t="shared" si="81"/>
        <v>19.238404023026533</v>
      </c>
      <c r="L538" s="875"/>
    </row>
    <row r="539" s="710" customFormat="1" ht="42" customHeight="1">
      <c r="A539" s="852"/>
      <c r="B539" s="281" t="s">
        <v>1218</v>
      </c>
      <c r="C539" s="467"/>
      <c r="D539" s="878">
        <v>721</v>
      </c>
      <c r="E539" s="279">
        <v>721</v>
      </c>
      <c r="F539" s="878">
        <v>0</v>
      </c>
      <c r="G539" s="878">
        <v>0</v>
      </c>
      <c r="H539" s="279">
        <f t="shared" si="80"/>
        <v>721</v>
      </c>
      <c r="I539" s="878">
        <v>0</v>
      </c>
      <c r="J539" s="878">
        <v>181.69999999999999</v>
      </c>
      <c r="K539" s="879">
        <f>J539/H539*100</f>
        <v>25.201109570041609</v>
      </c>
      <c r="L539" s="875"/>
      <c r="M539" s="713"/>
    </row>
    <row r="540" ht="15" customHeight="1">
      <c r="A540" s="852" t="s">
        <v>166</v>
      </c>
      <c r="B540" s="866"/>
      <c r="C540" s="866"/>
      <c r="D540" s="866"/>
      <c r="E540" s="866"/>
      <c r="F540" s="866"/>
      <c r="G540" s="866"/>
      <c r="H540" s="866"/>
      <c r="I540" s="866"/>
      <c r="J540" s="866"/>
      <c r="K540" s="866"/>
      <c r="L540" s="866"/>
    </row>
    <row r="541" ht="73.5" customHeight="1">
      <c r="A541" s="852" t="s">
        <v>1498</v>
      </c>
      <c r="B541" s="280" t="s">
        <v>1476</v>
      </c>
      <c r="C541" s="467" t="s">
        <v>1499</v>
      </c>
      <c r="D541" s="467">
        <v>200</v>
      </c>
      <c r="E541" s="279">
        <v>0</v>
      </c>
      <c r="F541" s="467">
        <v>200</v>
      </c>
      <c r="G541" s="467">
        <v>200</v>
      </c>
      <c r="H541" s="279">
        <f t="shared" si="80"/>
        <v>200</v>
      </c>
      <c r="I541" s="467">
        <v>200</v>
      </c>
      <c r="J541" s="467">
        <v>0</v>
      </c>
      <c r="K541" s="877">
        <f t="shared" si="81"/>
        <v>0</v>
      </c>
      <c r="L541" s="279"/>
    </row>
    <row r="542" ht="37.5" customHeight="1">
      <c r="A542" s="852"/>
      <c r="B542" s="281" t="s">
        <v>1227</v>
      </c>
      <c r="C542" s="467"/>
      <c r="D542" s="279">
        <v>0</v>
      </c>
      <c r="E542" s="279">
        <v>0</v>
      </c>
      <c r="F542" s="279">
        <v>0</v>
      </c>
      <c r="G542" s="279">
        <v>0</v>
      </c>
      <c r="H542" s="279">
        <f t="shared" si="80"/>
        <v>0</v>
      </c>
      <c r="I542" s="279">
        <v>0</v>
      </c>
      <c r="J542" s="279">
        <v>0</v>
      </c>
      <c r="K542" s="879">
        <v>0</v>
      </c>
      <c r="L542" s="279"/>
    </row>
    <row r="543" ht="37.5" customHeight="1">
      <c r="A543" s="852"/>
      <c r="B543" s="281" t="s">
        <v>1228</v>
      </c>
      <c r="C543" s="467"/>
      <c r="D543" s="279">
        <v>0</v>
      </c>
      <c r="E543" s="279">
        <v>0</v>
      </c>
      <c r="F543" s="279">
        <v>0</v>
      </c>
      <c r="G543" s="279">
        <v>0</v>
      </c>
      <c r="H543" s="279">
        <f t="shared" si="80"/>
        <v>0</v>
      </c>
      <c r="I543" s="279">
        <v>0</v>
      </c>
      <c r="J543" s="279">
        <v>0</v>
      </c>
      <c r="K543" s="879">
        <v>0</v>
      </c>
      <c r="L543" s="279"/>
    </row>
    <row r="544" ht="37.5" customHeight="1">
      <c r="A544" s="852"/>
      <c r="B544" s="281" t="s">
        <v>1229</v>
      </c>
      <c r="C544" s="467"/>
      <c r="D544" s="279">
        <v>0</v>
      </c>
      <c r="E544" s="279">
        <v>0</v>
      </c>
      <c r="F544" s="279">
        <v>0</v>
      </c>
      <c r="G544" s="279">
        <v>0</v>
      </c>
      <c r="H544" s="279">
        <f t="shared" si="80"/>
        <v>0</v>
      </c>
      <c r="I544" s="279">
        <v>0</v>
      </c>
      <c r="J544" s="279">
        <v>0</v>
      </c>
      <c r="K544" s="879">
        <v>0</v>
      </c>
      <c r="L544" s="279"/>
    </row>
    <row r="545" ht="37.5" customHeight="1">
      <c r="A545" s="852"/>
      <c r="B545" s="281" t="s">
        <v>1230</v>
      </c>
      <c r="C545" s="467"/>
      <c r="D545" s="279">
        <v>0</v>
      </c>
      <c r="E545" s="279">
        <v>0</v>
      </c>
      <c r="F545" s="279">
        <v>0</v>
      </c>
      <c r="G545" s="279">
        <v>0</v>
      </c>
      <c r="H545" s="279">
        <f t="shared" si="80"/>
        <v>0</v>
      </c>
      <c r="I545" s="279">
        <v>0</v>
      </c>
      <c r="J545" s="279">
        <v>0</v>
      </c>
      <c r="K545" s="879">
        <v>0</v>
      </c>
      <c r="L545" s="279"/>
    </row>
    <row r="546" ht="37.5" customHeight="1">
      <c r="A546" s="852"/>
      <c r="B546" s="281" t="s">
        <v>1218</v>
      </c>
      <c r="C546" s="467"/>
      <c r="D546" s="279">
        <v>0</v>
      </c>
      <c r="E546" s="279">
        <v>200</v>
      </c>
      <c r="F546" s="279">
        <v>0</v>
      </c>
      <c r="G546" s="279">
        <v>0</v>
      </c>
      <c r="H546" s="279">
        <f t="shared" si="80"/>
        <v>200</v>
      </c>
      <c r="I546" s="279">
        <v>0</v>
      </c>
      <c r="J546" s="279">
        <v>0</v>
      </c>
      <c r="K546" s="879">
        <v>0</v>
      </c>
      <c r="L546" s="279"/>
    </row>
    <row r="547" ht="108.75" customHeight="1">
      <c r="A547" s="852" t="s">
        <v>1500</v>
      </c>
      <c r="B547" s="280" t="s">
        <v>1501</v>
      </c>
      <c r="C547" s="467" t="s">
        <v>1499</v>
      </c>
      <c r="D547" s="467">
        <v>200</v>
      </c>
      <c r="E547" s="279">
        <v>0</v>
      </c>
      <c r="F547" s="467">
        <v>200</v>
      </c>
      <c r="G547" s="467">
        <v>200</v>
      </c>
      <c r="H547" s="279">
        <f t="shared" si="80"/>
        <v>200</v>
      </c>
      <c r="I547" s="467">
        <v>200</v>
      </c>
      <c r="J547" s="467">
        <v>0</v>
      </c>
      <c r="K547" s="877">
        <f t="shared" si="81"/>
        <v>0</v>
      </c>
      <c r="L547" s="467"/>
    </row>
    <row r="548" ht="34.5" customHeight="1">
      <c r="A548" s="852"/>
      <c r="B548" s="281" t="s">
        <v>1479</v>
      </c>
      <c r="C548" s="467"/>
      <c r="D548" s="279">
        <v>0</v>
      </c>
      <c r="E548" s="279">
        <v>0</v>
      </c>
      <c r="F548" s="279">
        <v>0</v>
      </c>
      <c r="G548" s="279">
        <v>0</v>
      </c>
      <c r="H548" s="279">
        <f t="shared" si="80"/>
        <v>0</v>
      </c>
      <c r="I548" s="279">
        <v>0</v>
      </c>
      <c r="J548" s="279">
        <v>0</v>
      </c>
      <c r="K548" s="879">
        <v>0</v>
      </c>
      <c r="L548" s="279"/>
    </row>
    <row r="549" ht="34.5" customHeight="1">
      <c r="A549" s="852"/>
      <c r="B549" s="281" t="s">
        <v>1480</v>
      </c>
      <c r="C549" s="467"/>
      <c r="D549" s="279">
        <v>0</v>
      </c>
      <c r="E549" s="279">
        <v>0</v>
      </c>
      <c r="F549" s="279">
        <v>0</v>
      </c>
      <c r="G549" s="279">
        <v>0</v>
      </c>
      <c r="H549" s="279">
        <f t="shared" si="80"/>
        <v>0</v>
      </c>
      <c r="I549" s="279">
        <v>0</v>
      </c>
      <c r="J549" s="279">
        <v>0</v>
      </c>
      <c r="K549" s="879">
        <v>0</v>
      </c>
      <c r="L549" s="279"/>
    </row>
    <row r="550" ht="34.5" customHeight="1">
      <c r="A550" s="852"/>
      <c r="B550" s="281" t="s">
        <v>1481</v>
      </c>
      <c r="C550" s="467"/>
      <c r="D550" s="878">
        <v>0</v>
      </c>
      <c r="E550" s="279">
        <v>0</v>
      </c>
      <c r="F550" s="878">
        <v>0</v>
      </c>
      <c r="G550" s="878">
        <v>0</v>
      </c>
      <c r="H550" s="279">
        <f t="shared" si="80"/>
        <v>0</v>
      </c>
      <c r="I550" s="878">
        <v>0</v>
      </c>
      <c r="J550" s="878">
        <v>0</v>
      </c>
      <c r="K550" s="879">
        <v>0</v>
      </c>
      <c r="L550" s="875"/>
    </row>
    <row r="551" ht="34.5" customHeight="1">
      <c r="A551" s="852"/>
      <c r="B551" s="280" t="s">
        <v>1261</v>
      </c>
      <c r="C551" s="467"/>
      <c r="D551" s="878">
        <v>0</v>
      </c>
      <c r="E551" s="279">
        <v>0</v>
      </c>
      <c r="F551" s="878">
        <v>0</v>
      </c>
      <c r="G551" s="878">
        <v>0</v>
      </c>
      <c r="H551" s="279">
        <f t="shared" si="80"/>
        <v>0</v>
      </c>
      <c r="I551" s="878">
        <v>0</v>
      </c>
      <c r="J551" s="878">
        <v>0</v>
      </c>
      <c r="K551" s="879">
        <v>0</v>
      </c>
      <c r="L551" s="875"/>
      <c r="M551" s="713"/>
    </row>
    <row r="552" ht="34.5" customHeight="1">
      <c r="A552" s="852"/>
      <c r="B552" s="280" t="s">
        <v>1218</v>
      </c>
      <c r="C552" s="467"/>
      <c r="D552" s="878">
        <v>0</v>
      </c>
      <c r="E552" s="279">
        <v>200</v>
      </c>
      <c r="F552" s="878">
        <v>0</v>
      </c>
      <c r="G552" s="878">
        <v>0</v>
      </c>
      <c r="H552" s="279">
        <f t="shared" si="80"/>
        <v>200</v>
      </c>
      <c r="I552" s="878">
        <v>0</v>
      </c>
      <c r="J552" s="878">
        <v>0</v>
      </c>
      <c r="K552" s="879">
        <v>0</v>
      </c>
      <c r="L552" s="875"/>
    </row>
    <row r="553" ht="15" customHeight="1">
      <c r="A553" s="852" t="s">
        <v>172</v>
      </c>
      <c r="B553" s="852"/>
      <c r="C553" s="866"/>
      <c r="D553" s="852"/>
      <c r="E553" s="852"/>
      <c r="F553" s="852"/>
      <c r="G553" s="852"/>
      <c r="H553" s="852"/>
      <c r="I553" s="852"/>
      <c r="J553" s="852"/>
      <c r="K553" s="852"/>
      <c r="L553" s="852"/>
    </row>
    <row r="554" ht="41.25" customHeight="1">
      <c r="A554" s="866" t="s">
        <v>1502</v>
      </c>
      <c r="B554" s="280" t="s">
        <v>1476</v>
      </c>
      <c r="C554" s="870" t="s">
        <v>1503</v>
      </c>
      <c r="D554" s="467">
        <v>200</v>
      </c>
      <c r="E554" s="467">
        <v>0</v>
      </c>
      <c r="F554" s="467">
        <v>200</v>
      </c>
      <c r="G554" s="467">
        <v>200</v>
      </c>
      <c r="H554" s="467">
        <f t="shared" si="80"/>
        <v>200</v>
      </c>
      <c r="I554" s="467">
        <v>200</v>
      </c>
      <c r="J554" s="467">
        <v>0</v>
      </c>
      <c r="K554" s="877">
        <f t="shared" si="81"/>
        <v>0</v>
      </c>
      <c r="L554" s="279"/>
    </row>
    <row r="555" ht="41.25" customHeight="1">
      <c r="A555" s="881"/>
      <c r="B555" s="281" t="s">
        <v>1227</v>
      </c>
      <c r="C555" s="882"/>
      <c r="D555" s="279">
        <v>0</v>
      </c>
      <c r="E555" s="279">
        <v>0</v>
      </c>
      <c r="F555" s="279">
        <v>0</v>
      </c>
      <c r="G555" s="279">
        <v>0</v>
      </c>
      <c r="H555" s="467">
        <v>0</v>
      </c>
      <c r="I555" s="279">
        <v>0</v>
      </c>
      <c r="J555" s="279">
        <v>0</v>
      </c>
      <c r="K555" s="879">
        <v>0</v>
      </c>
      <c r="L555" s="279"/>
    </row>
    <row r="556" ht="41.25" customHeight="1">
      <c r="A556" s="881"/>
      <c r="B556" s="281" t="s">
        <v>1228</v>
      </c>
      <c r="C556" s="882"/>
      <c r="D556" s="279">
        <v>0</v>
      </c>
      <c r="E556" s="279">
        <v>0</v>
      </c>
      <c r="F556" s="279">
        <v>0</v>
      </c>
      <c r="G556" s="279">
        <v>0</v>
      </c>
      <c r="H556" s="467">
        <v>0</v>
      </c>
      <c r="I556" s="279">
        <v>0</v>
      </c>
      <c r="J556" s="279">
        <v>0</v>
      </c>
      <c r="K556" s="879">
        <v>0</v>
      </c>
      <c r="L556" s="279"/>
    </row>
    <row r="557" ht="41.25" customHeight="1">
      <c r="A557" s="881"/>
      <c r="B557" s="281" t="s">
        <v>1229</v>
      </c>
      <c r="C557" s="882"/>
      <c r="D557" s="279">
        <v>0</v>
      </c>
      <c r="E557" s="279">
        <v>0</v>
      </c>
      <c r="F557" s="279">
        <v>0</v>
      </c>
      <c r="G557" s="279">
        <v>0</v>
      </c>
      <c r="H557" s="467">
        <v>0</v>
      </c>
      <c r="I557" s="279">
        <v>0</v>
      </c>
      <c r="J557" s="279">
        <v>0</v>
      </c>
      <c r="K557" s="879">
        <v>0</v>
      </c>
      <c r="L557" s="279"/>
    </row>
    <row r="558" ht="41.25" customHeight="1">
      <c r="A558" s="881"/>
      <c r="B558" s="281" t="s">
        <v>1230</v>
      </c>
      <c r="C558" s="882"/>
      <c r="D558" s="279">
        <v>0</v>
      </c>
      <c r="E558" s="279">
        <v>0</v>
      </c>
      <c r="F558" s="279">
        <v>0</v>
      </c>
      <c r="G558" s="279">
        <v>0</v>
      </c>
      <c r="H558" s="467">
        <v>0</v>
      </c>
      <c r="I558" s="279">
        <v>0</v>
      </c>
      <c r="J558" s="279">
        <v>0</v>
      </c>
      <c r="K558" s="879">
        <v>0</v>
      </c>
      <c r="L558" s="279"/>
    </row>
    <row r="559" ht="41.25" customHeight="1">
      <c r="A559" s="883"/>
      <c r="B559" s="281" t="s">
        <v>1218</v>
      </c>
      <c r="C559" s="884"/>
      <c r="D559" s="279">
        <v>200</v>
      </c>
      <c r="E559" s="279">
        <v>200</v>
      </c>
      <c r="F559" s="279">
        <v>0</v>
      </c>
      <c r="G559" s="279">
        <v>0</v>
      </c>
      <c r="H559" s="467">
        <f t="shared" si="80"/>
        <v>200</v>
      </c>
      <c r="I559" s="279">
        <v>0</v>
      </c>
      <c r="J559" s="279">
        <v>0</v>
      </c>
      <c r="K559" s="879">
        <v>0</v>
      </c>
      <c r="L559" s="279"/>
    </row>
    <row r="560" ht="63.75" customHeight="1">
      <c r="A560" s="866" t="s">
        <v>1504</v>
      </c>
      <c r="B560" s="280" t="s">
        <v>1505</v>
      </c>
      <c r="C560" s="870" t="s">
        <v>1503</v>
      </c>
      <c r="D560" s="467">
        <v>200</v>
      </c>
      <c r="E560" s="467">
        <v>0</v>
      </c>
      <c r="F560" s="467">
        <v>200</v>
      </c>
      <c r="G560" s="467">
        <v>200</v>
      </c>
      <c r="H560" s="467">
        <f t="shared" si="80"/>
        <v>200</v>
      </c>
      <c r="I560" s="467">
        <v>200</v>
      </c>
      <c r="J560" s="279">
        <v>0</v>
      </c>
      <c r="K560" s="879">
        <v>0</v>
      </c>
      <c r="L560" s="467"/>
    </row>
    <row r="561" ht="41.25" customHeight="1">
      <c r="A561" s="881"/>
      <c r="B561" s="281" t="s">
        <v>1227</v>
      </c>
      <c r="C561" s="882"/>
      <c r="D561" s="279">
        <v>0</v>
      </c>
      <c r="E561" s="279">
        <v>0</v>
      </c>
      <c r="F561" s="279">
        <v>0</v>
      </c>
      <c r="G561" s="279">
        <v>0</v>
      </c>
      <c r="H561" s="279">
        <v>0</v>
      </c>
      <c r="I561" s="279">
        <v>0</v>
      </c>
      <c r="J561" s="279">
        <v>0</v>
      </c>
      <c r="K561" s="879">
        <v>0</v>
      </c>
      <c r="L561" s="279"/>
    </row>
    <row r="562" ht="41.25" customHeight="1">
      <c r="A562" s="881"/>
      <c r="B562" s="281" t="s">
        <v>1228</v>
      </c>
      <c r="C562" s="882"/>
      <c r="D562" s="279">
        <v>0</v>
      </c>
      <c r="E562" s="279">
        <v>0</v>
      </c>
      <c r="F562" s="279">
        <v>0</v>
      </c>
      <c r="G562" s="279">
        <v>0</v>
      </c>
      <c r="H562" s="279">
        <v>0</v>
      </c>
      <c r="I562" s="279">
        <v>0</v>
      </c>
      <c r="J562" s="279">
        <v>0</v>
      </c>
      <c r="K562" s="879">
        <v>0</v>
      </c>
      <c r="L562" s="279"/>
    </row>
    <row r="563" ht="41.25" customHeight="1">
      <c r="A563" s="881"/>
      <c r="B563" s="281" t="s">
        <v>1229</v>
      </c>
      <c r="C563" s="882"/>
      <c r="D563" s="878">
        <v>0</v>
      </c>
      <c r="E563" s="878">
        <v>0</v>
      </c>
      <c r="F563" s="878">
        <v>0</v>
      </c>
      <c r="G563" s="878">
        <v>0</v>
      </c>
      <c r="H563" s="279">
        <v>0</v>
      </c>
      <c r="I563" s="878">
        <v>0</v>
      </c>
      <c r="J563" s="279">
        <v>0</v>
      </c>
      <c r="K563" s="879">
        <v>0</v>
      </c>
      <c r="L563" s="875"/>
      <c r="M563" s="713"/>
    </row>
    <row r="564" ht="41.25" customHeight="1">
      <c r="A564" s="881"/>
      <c r="B564" s="281" t="s">
        <v>1230</v>
      </c>
      <c r="C564" s="882"/>
      <c r="D564" s="878">
        <v>0</v>
      </c>
      <c r="E564" s="878">
        <v>0</v>
      </c>
      <c r="F564" s="878">
        <v>0</v>
      </c>
      <c r="G564" s="878">
        <v>0</v>
      </c>
      <c r="H564" s="279">
        <v>0</v>
      </c>
      <c r="I564" s="878">
        <v>0</v>
      </c>
      <c r="J564" s="279">
        <v>0</v>
      </c>
      <c r="K564" s="879">
        <v>0</v>
      </c>
      <c r="L564" s="875"/>
    </row>
    <row r="565" ht="41.25" customHeight="1">
      <c r="A565" s="883"/>
      <c r="B565" s="281" t="s">
        <v>1218</v>
      </c>
      <c r="C565" s="884"/>
      <c r="D565" s="878">
        <v>200</v>
      </c>
      <c r="E565" s="878">
        <v>200</v>
      </c>
      <c r="F565" s="878">
        <v>0</v>
      </c>
      <c r="G565" s="878">
        <v>0</v>
      </c>
      <c r="H565" s="279">
        <f t="shared" ref="H561:H624" si="82">E565+F565</f>
        <v>200</v>
      </c>
      <c r="I565" s="878">
        <v>0</v>
      </c>
      <c r="J565" s="279">
        <v>0</v>
      </c>
      <c r="K565" s="879">
        <v>0</v>
      </c>
      <c r="L565" s="875"/>
    </row>
    <row r="566" ht="15" customHeight="1">
      <c r="A566" s="852" t="s">
        <v>177</v>
      </c>
      <c r="B566" s="866"/>
      <c r="C566" s="866"/>
      <c r="D566" s="866"/>
      <c r="E566" s="866"/>
      <c r="F566" s="866"/>
      <c r="G566" s="866"/>
      <c r="H566" s="866"/>
      <c r="I566" s="866"/>
      <c r="J566" s="866"/>
      <c r="K566" s="866"/>
      <c r="L566" s="866"/>
    </row>
    <row r="567" ht="43.5" customHeight="1">
      <c r="A567" s="852" t="s">
        <v>1506</v>
      </c>
      <c r="B567" s="280" t="s">
        <v>1476</v>
      </c>
      <c r="C567" s="467" t="s">
        <v>1507</v>
      </c>
      <c r="D567" s="467">
        <v>300</v>
      </c>
      <c r="E567" s="467">
        <v>0</v>
      </c>
      <c r="F567" s="467">
        <v>300</v>
      </c>
      <c r="G567" s="467">
        <v>300</v>
      </c>
      <c r="H567" s="467">
        <f t="shared" si="82"/>
        <v>300</v>
      </c>
      <c r="I567" s="467">
        <v>300</v>
      </c>
      <c r="J567" s="467">
        <v>0</v>
      </c>
      <c r="K567" s="877">
        <f t="shared" ref="K561:K602" si="83">J567/F567*100</f>
        <v>0</v>
      </c>
      <c r="L567" s="279"/>
      <c r="M567" s="713"/>
    </row>
    <row r="568" ht="43.5" customHeight="1">
      <c r="A568" s="852"/>
      <c r="B568" s="281" t="s">
        <v>1227</v>
      </c>
      <c r="C568" s="467"/>
      <c r="D568" s="279">
        <v>0</v>
      </c>
      <c r="E568" s="279">
        <v>0</v>
      </c>
      <c r="F568" s="279">
        <v>0</v>
      </c>
      <c r="G568" s="279">
        <v>0</v>
      </c>
      <c r="H568" s="279">
        <v>0</v>
      </c>
      <c r="I568" s="279">
        <v>0</v>
      </c>
      <c r="J568" s="279">
        <v>0</v>
      </c>
      <c r="K568" s="879">
        <v>0</v>
      </c>
      <c r="L568" s="279"/>
    </row>
    <row r="569" ht="43.5" customHeight="1">
      <c r="A569" s="852"/>
      <c r="B569" s="281" t="s">
        <v>1228</v>
      </c>
      <c r="C569" s="467"/>
      <c r="D569" s="279">
        <v>0</v>
      </c>
      <c r="E569" s="279">
        <v>0</v>
      </c>
      <c r="F569" s="279">
        <v>0</v>
      </c>
      <c r="G569" s="279">
        <v>0</v>
      </c>
      <c r="H569" s="279">
        <v>0</v>
      </c>
      <c r="I569" s="279">
        <v>0</v>
      </c>
      <c r="J569" s="279">
        <v>0</v>
      </c>
      <c r="K569" s="879">
        <v>0</v>
      </c>
      <c r="L569" s="279"/>
    </row>
    <row r="570" ht="43.5" customHeight="1">
      <c r="A570" s="852"/>
      <c r="B570" s="281" t="s">
        <v>1229</v>
      </c>
      <c r="C570" s="467"/>
      <c r="D570" s="279">
        <v>0</v>
      </c>
      <c r="E570" s="279">
        <v>0</v>
      </c>
      <c r="F570" s="279">
        <v>0</v>
      </c>
      <c r="G570" s="279">
        <v>0</v>
      </c>
      <c r="H570" s="279">
        <v>0</v>
      </c>
      <c r="I570" s="279">
        <v>0</v>
      </c>
      <c r="J570" s="279">
        <v>0</v>
      </c>
      <c r="K570" s="879">
        <v>0</v>
      </c>
      <c r="L570" s="279"/>
    </row>
    <row r="571" ht="43.5" customHeight="1">
      <c r="A571" s="852"/>
      <c r="B571" s="281" t="s">
        <v>1230</v>
      </c>
      <c r="C571" s="467"/>
      <c r="D571" s="279">
        <v>0</v>
      </c>
      <c r="E571" s="279">
        <v>0</v>
      </c>
      <c r="F571" s="279">
        <v>0</v>
      </c>
      <c r="G571" s="279">
        <v>0</v>
      </c>
      <c r="H571" s="279">
        <v>0</v>
      </c>
      <c r="I571" s="279">
        <v>0</v>
      </c>
      <c r="J571" s="279">
        <v>0</v>
      </c>
      <c r="K571" s="879">
        <v>0</v>
      </c>
      <c r="L571" s="279"/>
    </row>
    <row r="572" ht="43.5" customHeight="1">
      <c r="A572" s="852"/>
      <c r="B572" s="281" t="s">
        <v>1218</v>
      </c>
      <c r="C572" s="467"/>
      <c r="D572" s="279">
        <v>300</v>
      </c>
      <c r="E572" s="467">
        <v>300</v>
      </c>
      <c r="F572" s="279">
        <v>0</v>
      </c>
      <c r="G572" s="279">
        <v>0</v>
      </c>
      <c r="H572" s="467">
        <f t="shared" si="82"/>
        <v>300</v>
      </c>
      <c r="I572" s="279">
        <v>0</v>
      </c>
      <c r="J572" s="279">
        <v>0</v>
      </c>
      <c r="K572" s="879">
        <v>0</v>
      </c>
      <c r="L572" s="279"/>
    </row>
    <row r="573" ht="104.25" customHeight="1">
      <c r="A573" s="852" t="s">
        <v>1508</v>
      </c>
      <c r="B573" s="280" t="s">
        <v>1509</v>
      </c>
      <c r="C573" s="467" t="s">
        <v>1507</v>
      </c>
      <c r="D573" s="467">
        <v>200</v>
      </c>
      <c r="E573" s="467">
        <v>0</v>
      </c>
      <c r="F573" s="467">
        <v>200</v>
      </c>
      <c r="G573" s="467">
        <v>200</v>
      </c>
      <c r="H573" s="467">
        <f t="shared" si="82"/>
        <v>200</v>
      </c>
      <c r="I573" s="467">
        <v>200</v>
      </c>
      <c r="J573" s="279">
        <v>0</v>
      </c>
      <c r="K573" s="877">
        <f t="shared" si="83"/>
        <v>0</v>
      </c>
      <c r="L573" s="467"/>
      <c r="M573" s="713"/>
    </row>
    <row r="574" ht="43.5" customHeight="1">
      <c r="A574" s="852"/>
      <c r="B574" s="281" t="s">
        <v>1227</v>
      </c>
      <c r="C574" s="467"/>
      <c r="D574" s="279">
        <v>0</v>
      </c>
      <c r="E574" s="279">
        <v>0</v>
      </c>
      <c r="F574" s="279">
        <v>0</v>
      </c>
      <c r="G574" s="279">
        <v>0</v>
      </c>
      <c r="H574" s="279">
        <v>0</v>
      </c>
      <c r="I574" s="279">
        <v>0</v>
      </c>
      <c r="J574" s="279">
        <v>0</v>
      </c>
      <c r="K574" s="279">
        <v>0</v>
      </c>
      <c r="L574" s="279"/>
    </row>
    <row r="575" ht="43.5" customHeight="1">
      <c r="A575" s="852"/>
      <c r="B575" s="281" t="s">
        <v>1228</v>
      </c>
      <c r="C575" s="467"/>
      <c r="D575" s="279">
        <v>0</v>
      </c>
      <c r="E575" s="279">
        <v>0</v>
      </c>
      <c r="F575" s="279">
        <v>0</v>
      </c>
      <c r="G575" s="279">
        <v>0</v>
      </c>
      <c r="H575" s="279">
        <v>0</v>
      </c>
      <c r="I575" s="279">
        <v>0</v>
      </c>
      <c r="J575" s="279">
        <v>0</v>
      </c>
      <c r="K575" s="279">
        <v>0</v>
      </c>
      <c r="L575" s="279"/>
    </row>
    <row r="576" ht="43.5" customHeight="1">
      <c r="A576" s="852"/>
      <c r="B576" s="281" t="s">
        <v>1229</v>
      </c>
      <c r="C576" s="467"/>
      <c r="D576" s="878">
        <v>0</v>
      </c>
      <c r="E576" s="878">
        <v>0</v>
      </c>
      <c r="F576" s="878">
        <v>0</v>
      </c>
      <c r="G576" s="878">
        <v>0</v>
      </c>
      <c r="H576" s="878">
        <v>0</v>
      </c>
      <c r="I576" s="878">
        <v>0</v>
      </c>
      <c r="J576" s="878">
        <v>0</v>
      </c>
      <c r="K576" s="878">
        <v>0</v>
      </c>
      <c r="L576" s="875"/>
    </row>
    <row r="577" ht="43.5" customHeight="1">
      <c r="A577" s="852"/>
      <c r="B577" s="281" t="s">
        <v>1230</v>
      </c>
      <c r="C577" s="467"/>
      <c r="D577" s="878">
        <v>0</v>
      </c>
      <c r="E577" s="878">
        <v>0</v>
      </c>
      <c r="F577" s="878">
        <v>0</v>
      </c>
      <c r="G577" s="878">
        <v>0</v>
      </c>
      <c r="H577" s="878">
        <v>0</v>
      </c>
      <c r="I577" s="878">
        <v>0</v>
      </c>
      <c r="J577" s="878">
        <v>0</v>
      </c>
      <c r="K577" s="878">
        <v>0</v>
      </c>
      <c r="L577" s="875"/>
    </row>
    <row r="578" ht="43.5" customHeight="1">
      <c r="A578" s="852"/>
      <c r="B578" s="281" t="s">
        <v>1218</v>
      </c>
      <c r="C578" s="467"/>
      <c r="D578" s="878">
        <v>200</v>
      </c>
      <c r="E578" s="467">
        <v>200</v>
      </c>
      <c r="F578" s="878">
        <v>0</v>
      </c>
      <c r="G578" s="878">
        <v>0</v>
      </c>
      <c r="H578" s="467">
        <f t="shared" si="82"/>
        <v>200</v>
      </c>
      <c r="I578" s="878">
        <v>0</v>
      </c>
      <c r="J578" s="279">
        <v>0</v>
      </c>
      <c r="K578" s="879">
        <v>0</v>
      </c>
      <c r="L578" s="875"/>
    </row>
    <row r="579" ht="86.25" customHeight="1">
      <c r="A579" s="852" t="s">
        <v>1510</v>
      </c>
      <c r="B579" s="280" t="s">
        <v>1511</v>
      </c>
      <c r="C579" s="467" t="s">
        <v>1507</v>
      </c>
      <c r="D579" s="282">
        <v>100</v>
      </c>
      <c r="E579" s="467">
        <v>0</v>
      </c>
      <c r="F579" s="282">
        <v>100</v>
      </c>
      <c r="G579" s="282">
        <v>100</v>
      </c>
      <c r="H579" s="467">
        <f t="shared" si="82"/>
        <v>100</v>
      </c>
      <c r="I579" s="282">
        <v>100</v>
      </c>
      <c r="J579" s="467">
        <v>0</v>
      </c>
      <c r="K579" s="877">
        <v>0</v>
      </c>
      <c r="L579" s="875"/>
    </row>
    <row r="580" ht="43.5" customHeight="1">
      <c r="A580" s="852"/>
      <c r="B580" s="281" t="s">
        <v>1227</v>
      </c>
      <c r="C580" s="467"/>
      <c r="D580" s="878">
        <v>0</v>
      </c>
      <c r="E580" s="878">
        <v>0</v>
      </c>
      <c r="F580" s="878">
        <v>0</v>
      </c>
      <c r="G580" s="878">
        <v>0</v>
      </c>
      <c r="H580" s="878">
        <v>0</v>
      </c>
      <c r="I580" s="878">
        <v>0</v>
      </c>
      <c r="J580" s="878">
        <v>0</v>
      </c>
      <c r="K580" s="878">
        <v>0</v>
      </c>
      <c r="L580" s="875"/>
    </row>
    <row r="581" ht="43.5" customHeight="1">
      <c r="A581" s="852"/>
      <c r="B581" s="281" t="s">
        <v>1228</v>
      </c>
      <c r="C581" s="467"/>
      <c r="D581" s="878">
        <v>0</v>
      </c>
      <c r="E581" s="878">
        <v>0</v>
      </c>
      <c r="F581" s="878">
        <v>0</v>
      </c>
      <c r="G581" s="878">
        <v>0</v>
      </c>
      <c r="H581" s="878">
        <v>0</v>
      </c>
      <c r="I581" s="878">
        <v>0</v>
      </c>
      <c r="J581" s="878">
        <v>0</v>
      </c>
      <c r="K581" s="878">
        <v>0</v>
      </c>
      <c r="L581" s="875"/>
    </row>
    <row r="582" ht="43.5" customHeight="1">
      <c r="A582" s="852"/>
      <c r="B582" s="281" t="s">
        <v>1229</v>
      </c>
      <c r="C582" s="467"/>
      <c r="D582" s="878">
        <v>0</v>
      </c>
      <c r="E582" s="878">
        <v>0</v>
      </c>
      <c r="F582" s="878">
        <v>0</v>
      </c>
      <c r="G582" s="878">
        <v>0</v>
      </c>
      <c r="H582" s="878">
        <v>0</v>
      </c>
      <c r="I582" s="878">
        <v>0</v>
      </c>
      <c r="J582" s="878">
        <v>0</v>
      </c>
      <c r="K582" s="878">
        <v>0</v>
      </c>
      <c r="L582" s="875"/>
    </row>
    <row r="583" ht="43.5" customHeight="1">
      <c r="A583" s="852"/>
      <c r="B583" s="281" t="s">
        <v>1230</v>
      </c>
      <c r="C583" s="467"/>
      <c r="D583" s="878">
        <v>0</v>
      </c>
      <c r="E583" s="878">
        <v>0</v>
      </c>
      <c r="F583" s="878">
        <v>0</v>
      </c>
      <c r="G583" s="878">
        <v>0</v>
      </c>
      <c r="H583" s="878">
        <v>0</v>
      </c>
      <c r="I583" s="878">
        <v>0</v>
      </c>
      <c r="J583" s="878">
        <v>0</v>
      </c>
      <c r="K583" s="878">
        <v>0</v>
      </c>
      <c r="L583" s="875"/>
    </row>
    <row r="584" ht="43.5" customHeight="1">
      <c r="A584" s="852"/>
      <c r="B584" s="281" t="s">
        <v>1218</v>
      </c>
      <c r="C584" s="467"/>
      <c r="D584" s="878">
        <v>100</v>
      </c>
      <c r="E584" s="467">
        <v>100</v>
      </c>
      <c r="F584" s="878">
        <v>0</v>
      </c>
      <c r="G584" s="878">
        <v>0</v>
      </c>
      <c r="H584" s="467">
        <f t="shared" si="82"/>
        <v>100</v>
      </c>
      <c r="I584" s="878">
        <v>0</v>
      </c>
      <c r="J584" s="279">
        <v>0</v>
      </c>
      <c r="K584" s="879">
        <v>0</v>
      </c>
      <c r="L584" s="875"/>
    </row>
    <row r="585" ht="15" customHeight="1">
      <c r="A585" s="852" t="s">
        <v>182</v>
      </c>
      <c r="B585" s="852"/>
      <c r="C585" s="866"/>
      <c r="D585" s="852"/>
      <c r="E585" s="852"/>
      <c r="F585" s="852"/>
      <c r="G585" s="852"/>
      <c r="H585" s="852"/>
      <c r="I585" s="852"/>
      <c r="J585" s="852"/>
      <c r="K585" s="852"/>
      <c r="L585" s="852"/>
    </row>
    <row r="586" ht="29.25" customHeight="1">
      <c r="A586" s="852" t="s">
        <v>1512</v>
      </c>
      <c r="B586" s="280" t="s">
        <v>1476</v>
      </c>
      <c r="C586" s="467" t="s">
        <v>1513</v>
      </c>
      <c r="D586" s="867">
        <v>30714</v>
      </c>
      <c r="E586" s="867">
        <v>0</v>
      </c>
      <c r="F586" s="867">
        <v>39075</v>
      </c>
      <c r="G586" s="867">
        <v>39075</v>
      </c>
      <c r="H586" s="867">
        <f t="shared" si="82"/>
        <v>39075</v>
      </c>
      <c r="I586" s="867">
        <v>39075</v>
      </c>
      <c r="J586" s="867">
        <v>8241.0969499999992</v>
      </c>
      <c r="K586" s="867">
        <f t="shared" si="83"/>
        <v>21.090459245041586</v>
      </c>
      <c r="L586" s="467"/>
    </row>
    <row r="587" ht="29.25" customHeight="1">
      <c r="A587" s="852"/>
      <c r="B587" s="280" t="s">
        <v>1227</v>
      </c>
      <c r="C587" s="880"/>
      <c r="D587" s="867">
        <v>30714</v>
      </c>
      <c r="E587" s="867">
        <v>0</v>
      </c>
      <c r="F587" s="867">
        <v>39075</v>
      </c>
      <c r="G587" s="867">
        <v>39075</v>
      </c>
      <c r="H587" s="867">
        <f t="shared" si="82"/>
        <v>39075</v>
      </c>
      <c r="I587" s="867">
        <v>39075</v>
      </c>
      <c r="J587" s="867">
        <v>8241.0969499999992</v>
      </c>
      <c r="K587" s="867">
        <f t="shared" si="83"/>
        <v>21.090459245041586</v>
      </c>
      <c r="L587" s="467"/>
    </row>
    <row r="588" ht="29.25" customHeight="1">
      <c r="A588" s="852"/>
      <c r="B588" s="280" t="s">
        <v>1228</v>
      </c>
      <c r="C588" s="467"/>
      <c r="D588" s="867">
        <v>0</v>
      </c>
      <c r="E588" s="867">
        <v>0</v>
      </c>
      <c r="F588" s="867">
        <v>0</v>
      </c>
      <c r="G588" s="867">
        <v>0</v>
      </c>
      <c r="H588" s="867">
        <f t="shared" si="82"/>
        <v>0</v>
      </c>
      <c r="I588" s="867">
        <v>0</v>
      </c>
      <c r="J588" s="867">
        <v>0</v>
      </c>
      <c r="K588" s="867">
        <v>0</v>
      </c>
      <c r="L588" s="467"/>
    </row>
    <row r="589" ht="29.25" customHeight="1">
      <c r="A589" s="852"/>
      <c r="B589" s="280" t="s">
        <v>1229</v>
      </c>
      <c r="C589" s="467"/>
      <c r="D589" s="867">
        <v>0</v>
      </c>
      <c r="E589" s="867">
        <v>0</v>
      </c>
      <c r="F589" s="867">
        <v>0</v>
      </c>
      <c r="G589" s="867">
        <v>0</v>
      </c>
      <c r="H589" s="867">
        <v>0</v>
      </c>
      <c r="I589" s="867">
        <v>0</v>
      </c>
      <c r="J589" s="867">
        <v>0</v>
      </c>
      <c r="K589" s="867">
        <v>0</v>
      </c>
      <c r="L589" s="467"/>
    </row>
    <row r="590" ht="29.25" customHeight="1">
      <c r="A590" s="852"/>
      <c r="B590" s="280" t="s">
        <v>1230</v>
      </c>
      <c r="C590" s="467"/>
      <c r="D590" s="867">
        <v>30714</v>
      </c>
      <c r="E590" s="867">
        <v>0</v>
      </c>
      <c r="F590" s="867">
        <v>39075</v>
      </c>
      <c r="G590" s="867">
        <v>39075</v>
      </c>
      <c r="H590" s="867">
        <f t="shared" si="82"/>
        <v>39075</v>
      </c>
      <c r="I590" s="867">
        <v>39075</v>
      </c>
      <c r="J590" s="867">
        <v>8241.0969499999992</v>
      </c>
      <c r="K590" s="867">
        <f t="shared" si="83"/>
        <v>21.090459245041586</v>
      </c>
      <c r="L590" s="467"/>
    </row>
    <row r="591" ht="29.25" customHeight="1">
      <c r="A591" s="852"/>
      <c r="B591" s="280" t="s">
        <v>1218</v>
      </c>
      <c r="C591" s="467"/>
      <c r="D591" s="867">
        <v>0</v>
      </c>
      <c r="E591" s="867">
        <v>0</v>
      </c>
      <c r="F591" s="867">
        <v>0</v>
      </c>
      <c r="G591" s="867">
        <v>0</v>
      </c>
      <c r="H591" s="867">
        <f t="shared" si="82"/>
        <v>0</v>
      </c>
      <c r="I591" s="867">
        <v>0</v>
      </c>
      <c r="J591" s="867">
        <v>0</v>
      </c>
      <c r="K591" s="867">
        <v>0</v>
      </c>
      <c r="L591" s="467"/>
    </row>
    <row r="592" ht="124.5" customHeight="1">
      <c r="A592" s="852" t="s">
        <v>1514</v>
      </c>
      <c r="B592" s="280" t="s">
        <v>904</v>
      </c>
      <c r="C592" s="467" t="s">
        <v>1515</v>
      </c>
      <c r="D592" s="867">
        <v>26533</v>
      </c>
      <c r="E592" s="867">
        <v>0</v>
      </c>
      <c r="F592" s="867">
        <v>34365</v>
      </c>
      <c r="G592" s="867">
        <v>34365</v>
      </c>
      <c r="H592" s="867">
        <f t="shared" si="82"/>
        <v>34365</v>
      </c>
      <c r="I592" s="867">
        <v>34365</v>
      </c>
      <c r="J592" s="867">
        <v>7287.3811400000004</v>
      </c>
      <c r="K592" s="867">
        <f t="shared" si="83"/>
        <v>21.205823192201372</v>
      </c>
      <c r="L592" s="467"/>
    </row>
    <row r="593" ht="29.25" customHeight="1">
      <c r="A593" s="852"/>
      <c r="B593" s="281" t="s">
        <v>1227</v>
      </c>
      <c r="C593" s="467" t="s">
        <v>1515</v>
      </c>
      <c r="D593" s="872">
        <v>26533</v>
      </c>
      <c r="E593" s="872">
        <v>0</v>
      </c>
      <c r="F593" s="872">
        <v>34365</v>
      </c>
      <c r="G593" s="872">
        <v>34365</v>
      </c>
      <c r="H593" s="872">
        <f t="shared" si="82"/>
        <v>34365</v>
      </c>
      <c r="I593" s="872">
        <v>34365</v>
      </c>
      <c r="J593" s="872">
        <v>7287.3811400000004</v>
      </c>
      <c r="K593" s="872">
        <f t="shared" si="83"/>
        <v>21.205823192201372</v>
      </c>
      <c r="L593" s="279"/>
      <c r="M593" s="713"/>
    </row>
    <row r="594" ht="29.25" customHeight="1">
      <c r="A594" s="852"/>
      <c r="B594" s="281" t="s">
        <v>1228</v>
      </c>
      <c r="C594" s="279"/>
      <c r="D594" s="872">
        <v>0</v>
      </c>
      <c r="E594" s="872">
        <v>0</v>
      </c>
      <c r="F594" s="872">
        <v>0</v>
      </c>
      <c r="G594" s="872">
        <v>0</v>
      </c>
      <c r="H594" s="872">
        <f t="shared" si="82"/>
        <v>0</v>
      </c>
      <c r="I594" s="872">
        <v>0</v>
      </c>
      <c r="J594" s="872">
        <v>0</v>
      </c>
      <c r="K594" s="872">
        <v>0</v>
      </c>
      <c r="L594" s="279"/>
    </row>
    <row r="595" ht="29.25" customHeight="1">
      <c r="A595" s="852"/>
      <c r="B595" s="281" t="s">
        <v>1229</v>
      </c>
      <c r="C595" s="471"/>
      <c r="D595" s="874">
        <v>0</v>
      </c>
      <c r="E595" s="872">
        <v>0</v>
      </c>
      <c r="F595" s="874">
        <v>0</v>
      </c>
      <c r="G595" s="874">
        <v>0</v>
      </c>
      <c r="H595" s="872">
        <f t="shared" si="82"/>
        <v>0</v>
      </c>
      <c r="I595" s="874">
        <v>0</v>
      </c>
      <c r="J595" s="874">
        <v>0</v>
      </c>
      <c r="K595" s="872">
        <v>0</v>
      </c>
      <c r="L595" s="875"/>
    </row>
    <row r="596" ht="29.25" customHeight="1">
      <c r="A596" s="852"/>
      <c r="B596" s="281" t="s">
        <v>1230</v>
      </c>
      <c r="C596" s="467" t="s">
        <v>1515</v>
      </c>
      <c r="D596" s="874">
        <v>26533</v>
      </c>
      <c r="E596" s="872">
        <v>0</v>
      </c>
      <c r="F596" s="874">
        <v>34365</v>
      </c>
      <c r="G596" s="874">
        <v>34365</v>
      </c>
      <c r="H596" s="872">
        <f t="shared" si="82"/>
        <v>34365</v>
      </c>
      <c r="I596" s="874">
        <v>34365</v>
      </c>
      <c r="J596" s="872">
        <v>7287.3811400000004</v>
      </c>
      <c r="K596" s="872">
        <f t="shared" si="83"/>
        <v>21.205823192201372</v>
      </c>
      <c r="L596" s="875"/>
    </row>
    <row r="597" ht="29.25" customHeight="1">
      <c r="A597" s="852"/>
      <c r="B597" s="281" t="s">
        <v>1218</v>
      </c>
      <c r="C597" s="471"/>
      <c r="D597" s="874">
        <v>0</v>
      </c>
      <c r="E597" s="872">
        <v>0</v>
      </c>
      <c r="F597" s="874">
        <v>0</v>
      </c>
      <c r="G597" s="874">
        <v>0</v>
      </c>
      <c r="H597" s="872">
        <f t="shared" si="82"/>
        <v>0</v>
      </c>
      <c r="I597" s="874">
        <v>0</v>
      </c>
      <c r="J597" s="874">
        <v>0</v>
      </c>
      <c r="K597" s="872">
        <v>0</v>
      </c>
      <c r="L597" s="875"/>
    </row>
    <row r="598" ht="109.5" customHeight="1">
      <c r="A598" s="852" t="s">
        <v>1516</v>
      </c>
      <c r="B598" s="280" t="s">
        <v>1517</v>
      </c>
      <c r="C598" s="885" t="s">
        <v>1518</v>
      </c>
      <c r="D598" s="886">
        <v>4181</v>
      </c>
      <c r="E598" s="867">
        <v>0</v>
      </c>
      <c r="F598" s="886">
        <v>4710</v>
      </c>
      <c r="G598" s="886">
        <v>4710</v>
      </c>
      <c r="H598" s="867">
        <f t="shared" si="82"/>
        <v>4710</v>
      </c>
      <c r="I598" s="886">
        <v>4710</v>
      </c>
      <c r="J598" s="886">
        <v>953.71581000000003</v>
      </c>
      <c r="K598" s="867">
        <f t="shared" si="83"/>
        <v>20.248743312101912</v>
      </c>
      <c r="L598" s="875"/>
    </row>
    <row r="599" ht="29.25" customHeight="1">
      <c r="A599" s="852"/>
      <c r="B599" s="281" t="s">
        <v>1227</v>
      </c>
      <c r="C599" s="471" t="s">
        <v>1518</v>
      </c>
      <c r="D599" s="874">
        <v>4181</v>
      </c>
      <c r="E599" s="872">
        <v>0</v>
      </c>
      <c r="F599" s="874">
        <v>4710</v>
      </c>
      <c r="G599" s="874">
        <v>4710</v>
      </c>
      <c r="H599" s="872">
        <f t="shared" si="82"/>
        <v>4710</v>
      </c>
      <c r="I599" s="874">
        <v>4710</v>
      </c>
      <c r="J599" s="874">
        <v>953.71581000000003</v>
      </c>
      <c r="K599" s="872">
        <f t="shared" si="83"/>
        <v>20.248743312101912</v>
      </c>
      <c r="L599" s="875"/>
    </row>
    <row r="600" ht="29.25" customHeight="1">
      <c r="A600" s="852"/>
      <c r="B600" s="281" t="s">
        <v>1228</v>
      </c>
      <c r="C600" s="471"/>
      <c r="D600" s="874">
        <v>0</v>
      </c>
      <c r="E600" s="872">
        <v>0</v>
      </c>
      <c r="F600" s="874">
        <v>0</v>
      </c>
      <c r="G600" s="874">
        <v>0</v>
      </c>
      <c r="H600" s="872">
        <f t="shared" si="82"/>
        <v>0</v>
      </c>
      <c r="I600" s="874">
        <v>0</v>
      </c>
      <c r="J600" s="874">
        <v>0</v>
      </c>
      <c r="K600" s="872">
        <v>0</v>
      </c>
      <c r="L600" s="875"/>
    </row>
    <row r="601" ht="29.25" customHeight="1">
      <c r="A601" s="852"/>
      <c r="B601" s="281" t="s">
        <v>1229</v>
      </c>
      <c r="C601" s="471"/>
      <c r="D601" s="874">
        <v>0</v>
      </c>
      <c r="E601" s="872">
        <v>0</v>
      </c>
      <c r="F601" s="874">
        <v>0</v>
      </c>
      <c r="G601" s="874">
        <v>0</v>
      </c>
      <c r="H601" s="872">
        <f t="shared" si="82"/>
        <v>0</v>
      </c>
      <c r="I601" s="874">
        <v>0</v>
      </c>
      <c r="J601" s="874">
        <v>0</v>
      </c>
      <c r="K601" s="872">
        <v>0</v>
      </c>
      <c r="L601" s="875"/>
    </row>
    <row r="602" ht="29.25" customHeight="1">
      <c r="A602" s="852"/>
      <c r="B602" s="281" t="s">
        <v>1230</v>
      </c>
      <c r="C602" s="471" t="s">
        <v>1518</v>
      </c>
      <c r="D602" s="874">
        <v>4181</v>
      </c>
      <c r="E602" s="872">
        <v>0</v>
      </c>
      <c r="F602" s="874">
        <v>4710</v>
      </c>
      <c r="G602" s="874">
        <v>4710</v>
      </c>
      <c r="H602" s="872">
        <f t="shared" si="82"/>
        <v>4710</v>
      </c>
      <c r="I602" s="874">
        <v>4710</v>
      </c>
      <c r="J602" s="874">
        <v>953.71581000000003</v>
      </c>
      <c r="K602" s="872">
        <f t="shared" si="83"/>
        <v>20.248743312101912</v>
      </c>
      <c r="L602" s="875"/>
    </row>
    <row r="603" ht="29.25" customHeight="1">
      <c r="A603" s="866"/>
      <c r="B603" s="285" t="s">
        <v>1218</v>
      </c>
      <c r="C603" s="887"/>
      <c r="D603" s="888">
        <v>0</v>
      </c>
      <c r="E603" s="889">
        <v>0</v>
      </c>
      <c r="F603" s="888">
        <v>0</v>
      </c>
      <c r="G603" s="888">
        <v>0</v>
      </c>
      <c r="H603" s="889">
        <f t="shared" si="82"/>
        <v>0</v>
      </c>
      <c r="I603" s="888">
        <v>0</v>
      </c>
      <c r="J603" s="888">
        <v>0</v>
      </c>
      <c r="K603" s="889">
        <v>0</v>
      </c>
      <c r="L603" s="890"/>
    </row>
    <row r="604" ht="15" customHeight="1">
      <c r="A604" s="891" t="s">
        <v>187</v>
      </c>
      <c r="B604" s="892"/>
      <c r="C604" s="892"/>
      <c r="D604" s="892"/>
      <c r="E604" s="892"/>
      <c r="F604" s="892"/>
      <c r="G604" s="892"/>
      <c r="H604" s="892"/>
      <c r="I604" s="892"/>
      <c r="J604" s="892"/>
      <c r="K604" s="892"/>
      <c r="L604" s="893"/>
    </row>
    <row r="605" ht="15" customHeight="1">
      <c r="A605" s="891" t="s">
        <v>188</v>
      </c>
      <c r="B605" s="892"/>
      <c r="C605" s="892"/>
      <c r="D605" s="892"/>
      <c r="E605" s="892"/>
      <c r="F605" s="892"/>
      <c r="G605" s="892"/>
      <c r="H605" s="892"/>
      <c r="I605" s="892"/>
      <c r="J605" s="892"/>
      <c r="K605" s="892"/>
      <c r="L605" s="893"/>
    </row>
    <row r="606" ht="111" customHeight="1">
      <c r="A606" s="894" t="s">
        <v>54</v>
      </c>
      <c r="B606" s="520" t="s">
        <v>1519</v>
      </c>
      <c r="C606" s="545" t="s">
        <v>1520</v>
      </c>
      <c r="D606" s="523">
        <v>150</v>
      </c>
      <c r="E606" s="523">
        <v>0</v>
      </c>
      <c r="F606" s="523">
        <v>229</v>
      </c>
      <c r="G606" s="523">
        <v>229</v>
      </c>
      <c r="H606" s="523">
        <f t="shared" si="82"/>
        <v>229</v>
      </c>
      <c r="I606" s="523">
        <v>229</v>
      </c>
      <c r="J606" s="895">
        <v>13.68585</v>
      </c>
      <c r="K606" s="895">
        <f t="shared" ref="K606:K669" si="84">(J606/F606)*100</f>
        <v>5.9763537117903924</v>
      </c>
      <c r="L606" s="523"/>
    </row>
    <row r="607" ht="36" customHeight="1">
      <c r="A607" s="896"/>
      <c r="B607" s="528" t="s">
        <v>1479</v>
      </c>
      <c r="C607" s="292"/>
      <c r="D607" s="292">
        <v>150</v>
      </c>
      <c r="E607" s="292">
        <v>0</v>
      </c>
      <c r="F607" s="292">
        <v>229</v>
      </c>
      <c r="G607" s="292">
        <v>229</v>
      </c>
      <c r="H607" s="292">
        <f t="shared" si="82"/>
        <v>229</v>
      </c>
      <c r="I607" s="292">
        <v>229</v>
      </c>
      <c r="J607" s="897">
        <v>13.68585</v>
      </c>
      <c r="K607" s="897">
        <f t="shared" si="84"/>
        <v>5.9763537117903924</v>
      </c>
      <c r="L607" s="292"/>
    </row>
    <row r="608" ht="36" customHeight="1">
      <c r="A608" s="896"/>
      <c r="B608" s="528" t="s">
        <v>1480</v>
      </c>
      <c r="C608" s="292"/>
      <c r="D608" s="292">
        <v>0</v>
      </c>
      <c r="E608" s="292">
        <v>0</v>
      </c>
      <c r="F608" s="292">
        <v>0</v>
      </c>
      <c r="G608" s="292">
        <v>0</v>
      </c>
      <c r="H608" s="292">
        <f t="shared" si="82"/>
        <v>0</v>
      </c>
      <c r="I608" s="292">
        <v>0</v>
      </c>
      <c r="J608" s="292">
        <v>0</v>
      </c>
      <c r="K608" s="897">
        <v>0</v>
      </c>
      <c r="L608" s="292"/>
    </row>
    <row r="609" ht="36" customHeight="1">
      <c r="A609" s="896"/>
      <c r="B609" s="528" t="s">
        <v>1521</v>
      </c>
      <c r="C609" s="292"/>
      <c r="D609" s="292">
        <v>0</v>
      </c>
      <c r="E609" s="292">
        <v>0</v>
      </c>
      <c r="F609" s="292">
        <v>0</v>
      </c>
      <c r="G609" s="292">
        <v>0</v>
      </c>
      <c r="H609" s="292">
        <f t="shared" si="82"/>
        <v>0</v>
      </c>
      <c r="I609" s="292">
        <v>0</v>
      </c>
      <c r="J609" s="292">
        <v>0</v>
      </c>
      <c r="K609" s="897">
        <v>0</v>
      </c>
      <c r="L609" s="292"/>
    </row>
    <row r="610" ht="36" customHeight="1">
      <c r="A610" s="896"/>
      <c r="B610" s="528" t="s">
        <v>1522</v>
      </c>
      <c r="C610" s="292"/>
      <c r="D610" s="292">
        <v>150</v>
      </c>
      <c r="E610" s="292">
        <v>0</v>
      </c>
      <c r="F610" s="292">
        <v>229</v>
      </c>
      <c r="G610" s="292">
        <v>229</v>
      </c>
      <c r="H610" s="292">
        <f t="shared" si="82"/>
        <v>229</v>
      </c>
      <c r="I610" s="292">
        <v>229</v>
      </c>
      <c r="J610" s="897">
        <v>13.68585</v>
      </c>
      <c r="K610" s="897">
        <f t="shared" si="84"/>
        <v>5.9763537117903924</v>
      </c>
      <c r="L610" s="292"/>
    </row>
    <row r="611" ht="36" customHeight="1">
      <c r="A611" s="896"/>
      <c r="B611" s="528" t="s">
        <v>1218</v>
      </c>
      <c r="C611" s="292"/>
      <c r="D611" s="292">
        <v>0</v>
      </c>
      <c r="E611" s="292">
        <v>0</v>
      </c>
      <c r="F611" s="292">
        <v>0</v>
      </c>
      <c r="G611" s="292">
        <v>0</v>
      </c>
      <c r="H611" s="292">
        <f t="shared" si="82"/>
        <v>0</v>
      </c>
      <c r="I611" s="292">
        <v>0</v>
      </c>
      <c r="J611" s="292">
        <v>0</v>
      </c>
      <c r="K611" s="897">
        <v>0</v>
      </c>
      <c r="L611" s="292"/>
    </row>
    <row r="612" ht="77.25" customHeight="1">
      <c r="A612" s="894" t="s">
        <v>56</v>
      </c>
      <c r="B612" s="520" t="s">
        <v>1523</v>
      </c>
      <c r="C612" s="545" t="s">
        <v>1524</v>
      </c>
      <c r="D612" s="523">
        <v>100</v>
      </c>
      <c r="E612" s="523">
        <v>0</v>
      </c>
      <c r="F612" s="523">
        <v>179</v>
      </c>
      <c r="G612" s="523">
        <v>179</v>
      </c>
      <c r="H612" s="523">
        <f t="shared" si="82"/>
        <v>179</v>
      </c>
      <c r="I612" s="523">
        <v>179</v>
      </c>
      <c r="J612" s="895">
        <v>13.68585</v>
      </c>
      <c r="K612" s="895">
        <f t="shared" si="84"/>
        <v>7.6457262569832398</v>
      </c>
      <c r="L612" s="523"/>
    </row>
    <row r="613" ht="36" customHeight="1">
      <c r="A613" s="896"/>
      <c r="B613" s="528" t="s">
        <v>1479</v>
      </c>
      <c r="C613" s="292"/>
      <c r="D613" s="292">
        <v>100</v>
      </c>
      <c r="E613" s="292">
        <v>0</v>
      </c>
      <c r="F613" s="292">
        <v>179</v>
      </c>
      <c r="G613" s="292">
        <v>179</v>
      </c>
      <c r="H613" s="292">
        <f t="shared" si="82"/>
        <v>179</v>
      </c>
      <c r="I613" s="292">
        <v>179</v>
      </c>
      <c r="J613" s="897">
        <v>13.68585</v>
      </c>
      <c r="K613" s="897">
        <f t="shared" si="84"/>
        <v>7.6457262569832398</v>
      </c>
      <c r="L613" s="292"/>
    </row>
    <row r="614" ht="36" customHeight="1">
      <c r="A614" s="896"/>
      <c r="B614" s="528" t="s">
        <v>1480</v>
      </c>
      <c r="C614" s="292"/>
      <c r="D614" s="292">
        <v>0</v>
      </c>
      <c r="E614" s="292">
        <v>0</v>
      </c>
      <c r="F614" s="292">
        <v>0</v>
      </c>
      <c r="G614" s="292">
        <v>0</v>
      </c>
      <c r="H614" s="292">
        <f t="shared" si="82"/>
        <v>0</v>
      </c>
      <c r="I614" s="292">
        <v>0</v>
      </c>
      <c r="J614" s="292">
        <v>0</v>
      </c>
      <c r="K614" s="897">
        <v>0</v>
      </c>
      <c r="L614" s="292"/>
      <c r="M614" s="713"/>
    </row>
    <row r="615" ht="36" customHeight="1">
      <c r="A615" s="896"/>
      <c r="B615" s="528" t="s">
        <v>1521</v>
      </c>
      <c r="C615" s="292"/>
      <c r="D615" s="292">
        <v>0</v>
      </c>
      <c r="E615" s="292">
        <v>0</v>
      </c>
      <c r="F615" s="292">
        <v>0</v>
      </c>
      <c r="G615" s="292">
        <v>0</v>
      </c>
      <c r="H615" s="292">
        <f t="shared" si="82"/>
        <v>0</v>
      </c>
      <c r="I615" s="292">
        <v>0</v>
      </c>
      <c r="J615" s="292">
        <v>0</v>
      </c>
      <c r="K615" s="897">
        <v>0</v>
      </c>
      <c r="L615" s="292"/>
    </row>
    <row r="616" ht="36" customHeight="1">
      <c r="A616" s="896"/>
      <c r="B616" s="528" t="s">
        <v>1522</v>
      </c>
      <c r="C616" s="292"/>
      <c r="D616" s="292">
        <v>100</v>
      </c>
      <c r="E616" s="292">
        <v>0</v>
      </c>
      <c r="F616" s="292">
        <v>179</v>
      </c>
      <c r="G616" s="292">
        <v>179</v>
      </c>
      <c r="H616" s="292">
        <f t="shared" si="82"/>
        <v>179</v>
      </c>
      <c r="I616" s="292">
        <v>179</v>
      </c>
      <c r="J616" s="897">
        <v>13.68585</v>
      </c>
      <c r="K616" s="897">
        <f t="shared" si="84"/>
        <v>7.6457262569832398</v>
      </c>
      <c r="L616" s="292"/>
    </row>
    <row r="617" ht="36" customHeight="1">
      <c r="A617" s="896"/>
      <c r="B617" s="528" t="s">
        <v>1218</v>
      </c>
      <c r="C617" s="292"/>
      <c r="D617" s="292">
        <v>0</v>
      </c>
      <c r="E617" s="292">
        <v>0</v>
      </c>
      <c r="F617" s="292">
        <v>0</v>
      </c>
      <c r="G617" s="292">
        <v>0</v>
      </c>
      <c r="H617" s="292">
        <f t="shared" si="82"/>
        <v>0</v>
      </c>
      <c r="I617" s="292">
        <v>0</v>
      </c>
      <c r="J617" s="292">
        <v>0</v>
      </c>
      <c r="K617" s="897">
        <v>0</v>
      </c>
      <c r="L617" s="292"/>
    </row>
    <row r="618" ht="86.25" customHeight="1">
      <c r="A618" s="894" t="s">
        <v>1525</v>
      </c>
      <c r="B618" s="520" t="s">
        <v>1526</v>
      </c>
      <c r="C618" s="545" t="s">
        <v>1527</v>
      </c>
      <c r="D618" s="523">
        <v>50</v>
      </c>
      <c r="E618" s="523">
        <v>0</v>
      </c>
      <c r="F618" s="523">
        <v>50</v>
      </c>
      <c r="G618" s="523">
        <v>50</v>
      </c>
      <c r="H618" s="523">
        <f t="shared" si="82"/>
        <v>50</v>
      </c>
      <c r="I618" s="523">
        <v>50</v>
      </c>
      <c r="J618" s="523">
        <v>0</v>
      </c>
      <c r="K618" s="895">
        <f t="shared" si="84"/>
        <v>0</v>
      </c>
      <c r="L618" s="523"/>
    </row>
    <row r="619" ht="36" customHeight="1">
      <c r="A619" s="896"/>
      <c r="B619" s="528" t="s">
        <v>1479</v>
      </c>
      <c r="C619" s="292"/>
      <c r="D619" s="292">
        <v>50</v>
      </c>
      <c r="E619" s="292">
        <v>0</v>
      </c>
      <c r="F619" s="292">
        <v>50</v>
      </c>
      <c r="G619" s="292">
        <v>50</v>
      </c>
      <c r="H619" s="292">
        <f t="shared" si="82"/>
        <v>50</v>
      </c>
      <c r="I619" s="292">
        <v>50</v>
      </c>
      <c r="J619" s="292">
        <v>0</v>
      </c>
      <c r="K619" s="897">
        <f t="shared" si="84"/>
        <v>0</v>
      </c>
      <c r="L619" s="292"/>
    </row>
    <row r="620" ht="36" customHeight="1">
      <c r="A620" s="896"/>
      <c r="B620" s="528" t="s">
        <v>1480</v>
      </c>
      <c r="C620" s="292"/>
      <c r="D620" s="292">
        <v>0</v>
      </c>
      <c r="E620" s="292">
        <v>0</v>
      </c>
      <c r="F620" s="292">
        <v>0</v>
      </c>
      <c r="G620" s="292">
        <v>0</v>
      </c>
      <c r="H620" s="292">
        <f t="shared" si="82"/>
        <v>0</v>
      </c>
      <c r="I620" s="292">
        <v>0</v>
      </c>
      <c r="J620" s="292">
        <v>0</v>
      </c>
      <c r="K620" s="897">
        <v>0</v>
      </c>
      <c r="L620" s="292"/>
      <c r="M620" s="713"/>
    </row>
    <row r="621" ht="36" customHeight="1">
      <c r="A621" s="896"/>
      <c r="B621" s="528" t="s">
        <v>1521</v>
      </c>
      <c r="C621" s="292"/>
      <c r="D621" s="292">
        <v>0</v>
      </c>
      <c r="E621" s="292">
        <v>0</v>
      </c>
      <c r="F621" s="292">
        <v>0</v>
      </c>
      <c r="G621" s="292">
        <v>0</v>
      </c>
      <c r="H621" s="292">
        <f t="shared" si="82"/>
        <v>0</v>
      </c>
      <c r="I621" s="292">
        <v>0</v>
      </c>
      <c r="J621" s="292">
        <v>0</v>
      </c>
      <c r="K621" s="897">
        <v>0</v>
      </c>
      <c r="L621" s="292"/>
    </row>
    <row r="622" ht="36" customHeight="1">
      <c r="A622" s="896"/>
      <c r="B622" s="528" t="s">
        <v>1522</v>
      </c>
      <c r="C622" s="292"/>
      <c r="D622" s="292">
        <v>50</v>
      </c>
      <c r="E622" s="292">
        <v>0</v>
      </c>
      <c r="F622" s="292">
        <v>50</v>
      </c>
      <c r="G622" s="292">
        <v>50</v>
      </c>
      <c r="H622" s="292">
        <f t="shared" si="82"/>
        <v>50</v>
      </c>
      <c r="I622" s="292">
        <v>50</v>
      </c>
      <c r="J622" s="292">
        <v>0</v>
      </c>
      <c r="K622" s="897">
        <f t="shared" si="84"/>
        <v>0</v>
      </c>
      <c r="L622" s="292"/>
    </row>
    <row r="623" ht="36" customHeight="1">
      <c r="A623" s="896"/>
      <c r="B623" s="528" t="s">
        <v>1218</v>
      </c>
      <c r="C623" s="292"/>
      <c r="D623" s="292">
        <v>0</v>
      </c>
      <c r="E623" s="292">
        <v>0</v>
      </c>
      <c r="F623" s="292">
        <v>0</v>
      </c>
      <c r="G623" s="292">
        <v>0</v>
      </c>
      <c r="H623" s="292">
        <f t="shared" si="82"/>
        <v>0</v>
      </c>
      <c r="I623" s="292">
        <v>0</v>
      </c>
      <c r="J623" s="292">
        <v>0</v>
      </c>
      <c r="K623" s="897">
        <v>0</v>
      </c>
      <c r="L623" s="292"/>
    </row>
    <row r="624" ht="36" customHeight="1">
      <c r="A624" s="891" t="s">
        <v>1528</v>
      </c>
      <c r="B624" s="892"/>
      <c r="C624" s="892"/>
      <c r="D624" s="892"/>
      <c r="E624" s="892"/>
      <c r="F624" s="892"/>
      <c r="G624" s="892"/>
      <c r="H624" s="892"/>
      <c r="I624" s="892"/>
      <c r="J624" s="892"/>
      <c r="K624" s="892"/>
      <c r="L624" s="893"/>
    </row>
    <row r="625" ht="77.25" customHeight="1">
      <c r="A625" s="894" t="s">
        <v>1529</v>
      </c>
      <c r="B625" s="520" t="s">
        <v>1530</v>
      </c>
      <c r="C625" s="296" t="s">
        <v>1531</v>
      </c>
      <c r="D625" s="292">
        <v>100</v>
      </c>
      <c r="E625" s="292">
        <v>0</v>
      </c>
      <c r="F625" s="292">
        <v>0</v>
      </c>
      <c r="G625" s="292">
        <v>0</v>
      </c>
      <c r="H625" s="292">
        <f t="shared" ref="H625:H688" si="85">E625+F625</f>
        <v>0</v>
      </c>
      <c r="I625" s="292">
        <v>0</v>
      </c>
      <c r="J625" s="292">
        <v>0</v>
      </c>
      <c r="K625" s="292">
        <v>0</v>
      </c>
      <c r="L625" s="292"/>
    </row>
    <row r="626" ht="36" customHeight="1">
      <c r="A626" s="896"/>
      <c r="B626" s="520" t="s">
        <v>1479</v>
      </c>
      <c r="C626" s="292"/>
      <c r="D626" s="292">
        <v>100</v>
      </c>
      <c r="E626" s="292">
        <v>0</v>
      </c>
      <c r="F626" s="292">
        <v>0</v>
      </c>
      <c r="G626" s="292">
        <v>0</v>
      </c>
      <c r="H626" s="292">
        <f t="shared" si="85"/>
        <v>0</v>
      </c>
      <c r="I626" s="292">
        <v>0</v>
      </c>
      <c r="J626" s="292">
        <v>0</v>
      </c>
      <c r="K626" s="292">
        <v>0</v>
      </c>
      <c r="L626" s="292"/>
      <c r="M626" s="713"/>
    </row>
    <row r="627" ht="36" customHeight="1">
      <c r="A627" s="896"/>
      <c r="B627" s="520" t="s">
        <v>1480</v>
      </c>
      <c r="C627" s="292"/>
      <c r="D627" s="523">
        <v>0</v>
      </c>
      <c r="E627" s="292">
        <v>0</v>
      </c>
      <c r="F627" s="292">
        <v>0</v>
      </c>
      <c r="G627" s="292">
        <v>0</v>
      </c>
      <c r="H627" s="292">
        <f t="shared" si="85"/>
        <v>0</v>
      </c>
      <c r="I627" s="292">
        <v>0</v>
      </c>
      <c r="J627" s="292">
        <v>0</v>
      </c>
      <c r="K627" s="292">
        <v>0</v>
      </c>
      <c r="L627" s="292"/>
    </row>
    <row r="628" ht="36" customHeight="1">
      <c r="A628" s="896"/>
      <c r="B628" s="520" t="s">
        <v>1521</v>
      </c>
      <c r="C628" s="292"/>
      <c r="D628" s="523">
        <v>0</v>
      </c>
      <c r="E628" s="292">
        <v>0</v>
      </c>
      <c r="F628" s="292">
        <v>0</v>
      </c>
      <c r="G628" s="292">
        <v>0</v>
      </c>
      <c r="H628" s="292">
        <f t="shared" si="85"/>
        <v>0</v>
      </c>
      <c r="I628" s="292">
        <v>0</v>
      </c>
      <c r="J628" s="292">
        <v>0</v>
      </c>
      <c r="K628" s="292">
        <v>0</v>
      </c>
      <c r="L628" s="292"/>
    </row>
    <row r="629" ht="36" customHeight="1">
      <c r="A629" s="896"/>
      <c r="B629" s="520" t="s">
        <v>1522</v>
      </c>
      <c r="C629" s="292"/>
      <c r="D629" s="292">
        <v>100</v>
      </c>
      <c r="E629" s="292">
        <v>0</v>
      </c>
      <c r="F629" s="292">
        <v>0</v>
      </c>
      <c r="G629" s="292">
        <v>0</v>
      </c>
      <c r="H629" s="292">
        <f t="shared" si="85"/>
        <v>0</v>
      </c>
      <c r="I629" s="292">
        <v>0</v>
      </c>
      <c r="J629" s="292">
        <v>0</v>
      </c>
      <c r="K629" s="292">
        <v>0</v>
      </c>
      <c r="L629" s="292"/>
    </row>
    <row r="630" ht="36" customHeight="1">
      <c r="A630" s="896"/>
      <c r="B630" s="520" t="s">
        <v>1218</v>
      </c>
      <c r="C630" s="292"/>
      <c r="D630" s="523">
        <v>0</v>
      </c>
      <c r="E630" s="292">
        <v>0</v>
      </c>
      <c r="F630" s="292">
        <v>0</v>
      </c>
      <c r="G630" s="292">
        <v>0</v>
      </c>
      <c r="H630" s="292">
        <f t="shared" si="85"/>
        <v>0</v>
      </c>
      <c r="I630" s="292">
        <v>0</v>
      </c>
      <c r="J630" s="292">
        <v>0</v>
      </c>
      <c r="K630" s="292">
        <v>0</v>
      </c>
      <c r="L630" s="292"/>
    </row>
    <row r="631" ht="89.25" customHeight="1">
      <c r="A631" s="894" t="s">
        <v>1532</v>
      </c>
      <c r="B631" s="520" t="s">
        <v>1533</v>
      </c>
      <c r="C631" s="545" t="s">
        <v>1534</v>
      </c>
      <c r="D631" s="523">
        <v>100</v>
      </c>
      <c r="E631" s="523">
        <v>0</v>
      </c>
      <c r="F631" s="523">
        <v>0</v>
      </c>
      <c r="G631" s="523">
        <v>0</v>
      </c>
      <c r="H631" s="523">
        <f t="shared" si="85"/>
        <v>0</v>
      </c>
      <c r="I631" s="523">
        <v>0</v>
      </c>
      <c r="J631" s="523">
        <v>0</v>
      </c>
      <c r="K631" s="523">
        <v>0</v>
      </c>
      <c r="L631" s="523"/>
    </row>
    <row r="632" ht="36" customHeight="1">
      <c r="A632" s="896"/>
      <c r="B632" s="528" t="s">
        <v>1479</v>
      </c>
      <c r="C632" s="292"/>
      <c r="D632" s="292">
        <v>100</v>
      </c>
      <c r="E632" s="292">
        <v>0</v>
      </c>
      <c r="F632" s="292">
        <v>0</v>
      </c>
      <c r="G632" s="292">
        <v>0</v>
      </c>
      <c r="H632" s="292">
        <f t="shared" si="85"/>
        <v>0</v>
      </c>
      <c r="I632" s="292">
        <v>0</v>
      </c>
      <c r="J632" s="292">
        <v>0</v>
      </c>
      <c r="K632" s="292">
        <v>0</v>
      </c>
      <c r="L632" s="292"/>
      <c r="M632" s="713"/>
    </row>
    <row r="633" ht="36" customHeight="1">
      <c r="A633" s="896"/>
      <c r="B633" s="528" t="s">
        <v>1480</v>
      </c>
      <c r="C633" s="292"/>
      <c r="D633" s="292">
        <v>0</v>
      </c>
      <c r="E633" s="292">
        <v>0</v>
      </c>
      <c r="F633" s="292">
        <v>0</v>
      </c>
      <c r="G633" s="292">
        <v>0</v>
      </c>
      <c r="H633" s="292">
        <f t="shared" si="85"/>
        <v>0</v>
      </c>
      <c r="I633" s="292">
        <v>0</v>
      </c>
      <c r="J633" s="292">
        <v>0</v>
      </c>
      <c r="K633" s="292">
        <v>0</v>
      </c>
      <c r="L633" s="292"/>
    </row>
    <row r="634" ht="36" customHeight="1">
      <c r="A634" s="896"/>
      <c r="B634" s="528" t="s">
        <v>1521</v>
      </c>
      <c r="C634" s="292"/>
      <c r="D634" s="292">
        <v>0</v>
      </c>
      <c r="E634" s="292">
        <v>0</v>
      </c>
      <c r="F634" s="292">
        <v>0</v>
      </c>
      <c r="G634" s="292">
        <v>0</v>
      </c>
      <c r="H634" s="292">
        <f t="shared" si="85"/>
        <v>0</v>
      </c>
      <c r="I634" s="292">
        <v>0</v>
      </c>
      <c r="J634" s="292">
        <v>0</v>
      </c>
      <c r="K634" s="292">
        <v>0</v>
      </c>
      <c r="L634" s="292"/>
    </row>
    <row r="635" ht="36" customHeight="1">
      <c r="A635" s="896"/>
      <c r="B635" s="528" t="s">
        <v>1522</v>
      </c>
      <c r="C635" s="292"/>
      <c r="D635" s="292">
        <v>100</v>
      </c>
      <c r="E635" s="292">
        <v>0</v>
      </c>
      <c r="F635" s="292">
        <v>0</v>
      </c>
      <c r="G635" s="292">
        <v>0</v>
      </c>
      <c r="H635" s="292">
        <f t="shared" si="85"/>
        <v>0</v>
      </c>
      <c r="I635" s="292">
        <v>0</v>
      </c>
      <c r="J635" s="292">
        <v>0</v>
      </c>
      <c r="K635" s="292">
        <v>0</v>
      </c>
      <c r="L635" s="292"/>
    </row>
    <row r="636" ht="36" customHeight="1">
      <c r="A636" s="896"/>
      <c r="B636" s="528" t="s">
        <v>1218</v>
      </c>
      <c r="C636" s="292"/>
      <c r="D636" s="292">
        <v>0</v>
      </c>
      <c r="E636" s="292">
        <v>0</v>
      </c>
      <c r="F636" s="292">
        <v>0</v>
      </c>
      <c r="G636" s="292">
        <v>0</v>
      </c>
      <c r="H636" s="292">
        <f t="shared" si="85"/>
        <v>0</v>
      </c>
      <c r="I636" s="292">
        <v>0</v>
      </c>
      <c r="J636" s="292">
        <v>0</v>
      </c>
      <c r="K636" s="292">
        <v>0</v>
      </c>
      <c r="L636" s="292"/>
    </row>
    <row r="637" ht="36" customHeight="1">
      <c r="A637" s="898" t="s">
        <v>199</v>
      </c>
      <c r="B637" s="899"/>
      <c r="C637" s="899"/>
      <c r="D637" s="899"/>
      <c r="E637" s="899"/>
      <c r="F637" s="899"/>
      <c r="G637" s="899"/>
      <c r="H637" s="899"/>
      <c r="I637" s="899"/>
      <c r="J637" s="899"/>
      <c r="K637" s="899"/>
      <c r="L637" s="900"/>
    </row>
    <row r="638" ht="104.25" customHeight="1">
      <c r="A638" s="894" t="s">
        <v>1535</v>
      </c>
      <c r="B638" s="520" t="s">
        <v>1536</v>
      </c>
      <c r="C638" s="545" t="s">
        <v>1537</v>
      </c>
      <c r="D638" s="523">
        <v>25</v>
      </c>
      <c r="E638" s="523">
        <v>0</v>
      </c>
      <c r="F638" s="523">
        <v>16</v>
      </c>
      <c r="G638" s="523">
        <v>16</v>
      </c>
      <c r="H638" s="523">
        <f t="shared" si="85"/>
        <v>16</v>
      </c>
      <c r="I638" s="523">
        <v>16</v>
      </c>
      <c r="J638" s="523">
        <v>0</v>
      </c>
      <c r="K638" s="523">
        <v>0</v>
      </c>
      <c r="L638" s="523"/>
    </row>
    <row r="639" ht="36" customHeight="1">
      <c r="A639" s="896"/>
      <c r="B639" s="520" t="s">
        <v>1479</v>
      </c>
      <c r="C639" s="523"/>
      <c r="D639" s="523">
        <v>25</v>
      </c>
      <c r="E639" s="523">
        <v>0</v>
      </c>
      <c r="F639" s="523">
        <v>16</v>
      </c>
      <c r="G639" s="523">
        <v>16</v>
      </c>
      <c r="H639" s="523">
        <f t="shared" si="85"/>
        <v>16</v>
      </c>
      <c r="I639" s="523">
        <v>16</v>
      </c>
      <c r="J639" s="523">
        <v>0</v>
      </c>
      <c r="K639" s="523">
        <v>0</v>
      </c>
      <c r="L639" s="523"/>
    </row>
    <row r="640" ht="36" customHeight="1">
      <c r="A640" s="896"/>
      <c r="B640" s="520" t="s">
        <v>1480</v>
      </c>
      <c r="C640" s="523"/>
      <c r="D640" s="523">
        <v>0</v>
      </c>
      <c r="E640" s="523">
        <v>0</v>
      </c>
      <c r="F640" s="523">
        <v>0</v>
      </c>
      <c r="G640" s="523">
        <v>0</v>
      </c>
      <c r="H640" s="523">
        <f t="shared" si="85"/>
        <v>0</v>
      </c>
      <c r="I640" s="523">
        <v>0</v>
      </c>
      <c r="J640" s="523">
        <v>0</v>
      </c>
      <c r="K640" s="523">
        <v>0</v>
      </c>
      <c r="L640" s="523"/>
    </row>
    <row r="641" ht="36" customHeight="1">
      <c r="A641" s="896"/>
      <c r="B641" s="520" t="s">
        <v>1521</v>
      </c>
      <c r="C641" s="523"/>
      <c r="D641" s="523">
        <v>0</v>
      </c>
      <c r="E641" s="523">
        <v>0</v>
      </c>
      <c r="F641" s="523">
        <v>0</v>
      </c>
      <c r="G641" s="523">
        <v>0</v>
      </c>
      <c r="H641" s="523">
        <f t="shared" si="85"/>
        <v>0</v>
      </c>
      <c r="I641" s="523">
        <v>0</v>
      </c>
      <c r="J641" s="523">
        <v>0</v>
      </c>
      <c r="K641" s="523">
        <v>0</v>
      </c>
      <c r="L641" s="523"/>
    </row>
    <row r="642" ht="36" customHeight="1">
      <c r="A642" s="896"/>
      <c r="B642" s="520" t="s">
        <v>1522</v>
      </c>
      <c r="C642" s="523"/>
      <c r="D642" s="523">
        <v>25</v>
      </c>
      <c r="E642" s="523">
        <v>0</v>
      </c>
      <c r="F642" s="523">
        <v>16</v>
      </c>
      <c r="G642" s="523">
        <v>16</v>
      </c>
      <c r="H642" s="523">
        <f t="shared" si="85"/>
        <v>16</v>
      </c>
      <c r="I642" s="523">
        <v>16</v>
      </c>
      <c r="J642" s="523">
        <v>0</v>
      </c>
      <c r="K642" s="523">
        <v>0</v>
      </c>
      <c r="L642" s="523"/>
    </row>
    <row r="643" ht="36" customHeight="1">
      <c r="A643" s="896"/>
      <c r="B643" s="520" t="s">
        <v>1218</v>
      </c>
      <c r="C643" s="523"/>
      <c r="D643" s="523">
        <v>0</v>
      </c>
      <c r="E643" s="523">
        <v>0</v>
      </c>
      <c r="F643" s="523">
        <v>0</v>
      </c>
      <c r="G643" s="523">
        <v>0</v>
      </c>
      <c r="H643" s="523">
        <f t="shared" si="85"/>
        <v>0</v>
      </c>
      <c r="I643" s="523">
        <v>0</v>
      </c>
      <c r="J643" s="523">
        <v>0</v>
      </c>
      <c r="K643" s="523">
        <v>0</v>
      </c>
      <c r="L643" s="523"/>
    </row>
    <row r="644" ht="128.25" customHeight="1">
      <c r="A644" s="894" t="s">
        <v>1538</v>
      </c>
      <c r="B644" s="520" t="s">
        <v>1020</v>
      </c>
      <c r="C644" s="545" t="s">
        <v>1539</v>
      </c>
      <c r="D644" s="523">
        <v>25</v>
      </c>
      <c r="E644" s="523">
        <v>0</v>
      </c>
      <c r="F644" s="523">
        <v>16</v>
      </c>
      <c r="G644" s="523">
        <v>16</v>
      </c>
      <c r="H644" s="523">
        <f t="shared" si="85"/>
        <v>16</v>
      </c>
      <c r="I644" s="523">
        <v>16</v>
      </c>
      <c r="J644" s="523">
        <v>0</v>
      </c>
      <c r="K644" s="523">
        <v>0</v>
      </c>
      <c r="L644" s="523"/>
    </row>
    <row r="645" ht="30.75" customHeight="1">
      <c r="A645" s="896"/>
      <c r="B645" s="528" t="s">
        <v>1479</v>
      </c>
      <c r="C645" s="292"/>
      <c r="D645" s="292">
        <v>25</v>
      </c>
      <c r="E645" s="523">
        <v>0</v>
      </c>
      <c r="F645" s="292">
        <v>16</v>
      </c>
      <c r="G645" s="292">
        <v>16</v>
      </c>
      <c r="H645" s="523">
        <f t="shared" si="85"/>
        <v>16</v>
      </c>
      <c r="I645" s="292">
        <v>16</v>
      </c>
      <c r="J645" s="292">
        <v>0</v>
      </c>
      <c r="K645" s="292">
        <v>0</v>
      </c>
      <c r="L645" s="292"/>
      <c r="M645" s="713"/>
    </row>
    <row r="646" ht="30.75" customHeight="1">
      <c r="A646" s="896"/>
      <c r="B646" s="528" t="s">
        <v>1480</v>
      </c>
      <c r="C646" s="292"/>
      <c r="D646" s="292">
        <v>0</v>
      </c>
      <c r="E646" s="523">
        <v>0</v>
      </c>
      <c r="F646" s="292">
        <v>0</v>
      </c>
      <c r="G646" s="292">
        <v>0</v>
      </c>
      <c r="H646" s="523">
        <f t="shared" si="85"/>
        <v>0</v>
      </c>
      <c r="I646" s="292">
        <v>0</v>
      </c>
      <c r="J646" s="292">
        <v>0</v>
      </c>
      <c r="K646" s="292">
        <v>0</v>
      </c>
      <c r="L646" s="292"/>
    </row>
    <row r="647" ht="30.75" customHeight="1">
      <c r="A647" s="896"/>
      <c r="B647" s="528" t="s">
        <v>1521</v>
      </c>
      <c r="C647" s="292"/>
      <c r="D647" s="292">
        <v>0</v>
      </c>
      <c r="E647" s="523">
        <v>0</v>
      </c>
      <c r="F647" s="292">
        <v>0</v>
      </c>
      <c r="G647" s="292">
        <v>0</v>
      </c>
      <c r="H647" s="523">
        <f t="shared" si="85"/>
        <v>0</v>
      </c>
      <c r="I647" s="292">
        <v>0</v>
      </c>
      <c r="J647" s="292">
        <v>0</v>
      </c>
      <c r="K647" s="292">
        <v>0</v>
      </c>
      <c r="L647" s="292"/>
    </row>
    <row r="648" ht="30.75" customHeight="1">
      <c r="A648" s="896"/>
      <c r="B648" s="528" t="s">
        <v>1522</v>
      </c>
      <c r="C648" s="292"/>
      <c r="D648" s="292">
        <v>25</v>
      </c>
      <c r="E648" s="523">
        <v>0</v>
      </c>
      <c r="F648" s="292">
        <v>16</v>
      </c>
      <c r="G648" s="292">
        <v>16</v>
      </c>
      <c r="H648" s="523">
        <f t="shared" si="85"/>
        <v>16</v>
      </c>
      <c r="I648" s="292">
        <v>16</v>
      </c>
      <c r="J648" s="292">
        <v>0</v>
      </c>
      <c r="K648" s="292">
        <v>0</v>
      </c>
      <c r="L648" s="292"/>
    </row>
    <row r="649" ht="30.75" customHeight="1">
      <c r="A649" s="896"/>
      <c r="B649" s="528" t="s">
        <v>1218</v>
      </c>
      <c r="C649" s="292"/>
      <c r="D649" s="292">
        <v>0</v>
      </c>
      <c r="E649" s="523">
        <v>0</v>
      </c>
      <c r="F649" s="292">
        <v>0</v>
      </c>
      <c r="G649" s="292">
        <v>0</v>
      </c>
      <c r="H649" s="523">
        <f t="shared" si="85"/>
        <v>0</v>
      </c>
      <c r="I649" s="292">
        <v>0</v>
      </c>
      <c r="J649" s="292">
        <v>0</v>
      </c>
      <c r="K649" s="292">
        <v>0</v>
      </c>
      <c r="L649" s="292"/>
    </row>
    <row r="650" ht="30.75" customHeight="1">
      <c r="A650" s="896"/>
      <c r="B650" s="528" t="s">
        <v>1540</v>
      </c>
      <c r="C650" s="292"/>
      <c r="D650" s="292">
        <v>0</v>
      </c>
      <c r="E650" s="523">
        <v>0</v>
      </c>
      <c r="F650" s="292">
        <v>0</v>
      </c>
      <c r="G650" s="292">
        <v>0</v>
      </c>
      <c r="H650" s="523">
        <f t="shared" si="85"/>
        <v>0</v>
      </c>
      <c r="I650" s="292">
        <v>0</v>
      </c>
      <c r="J650" s="292">
        <v>0</v>
      </c>
      <c r="K650" s="292">
        <v>0</v>
      </c>
      <c r="L650" s="292"/>
    </row>
    <row r="651" ht="36" customHeight="1">
      <c r="A651" s="891" t="s">
        <v>203</v>
      </c>
      <c r="B651" s="892"/>
      <c r="C651" s="892"/>
      <c r="D651" s="892"/>
      <c r="E651" s="892"/>
      <c r="F651" s="892"/>
      <c r="G651" s="892"/>
      <c r="H651" s="892"/>
      <c r="I651" s="892"/>
      <c r="J651" s="892"/>
      <c r="K651" s="892"/>
      <c r="L651" s="893"/>
      <c r="M651" s="713"/>
    </row>
    <row r="652" ht="82.5" customHeight="1">
      <c r="A652" s="894" t="s">
        <v>1541</v>
      </c>
      <c r="B652" s="520" t="s">
        <v>1542</v>
      </c>
      <c r="C652" s="545" t="s">
        <v>1543</v>
      </c>
      <c r="D652" s="523">
        <v>4446</v>
      </c>
      <c r="E652" s="523">
        <v>0</v>
      </c>
      <c r="F652" s="523">
        <v>3127</v>
      </c>
      <c r="G652" s="523">
        <v>3127</v>
      </c>
      <c r="H652" s="523">
        <f t="shared" si="85"/>
        <v>3127</v>
      </c>
      <c r="I652" s="523">
        <v>3127</v>
      </c>
      <c r="J652" s="895">
        <v>653.56167000000005</v>
      </c>
      <c r="K652" s="895">
        <f t="shared" si="84"/>
        <v>20.900597057882955</v>
      </c>
      <c r="L652" s="523"/>
    </row>
    <row r="653" ht="36" customHeight="1">
      <c r="A653" s="896"/>
      <c r="B653" s="528" t="s">
        <v>1479</v>
      </c>
      <c r="C653" s="292"/>
      <c r="D653" s="292">
        <v>4446</v>
      </c>
      <c r="E653" s="292">
        <v>0</v>
      </c>
      <c r="F653" s="292">
        <v>3127</v>
      </c>
      <c r="G653" s="292">
        <v>3127</v>
      </c>
      <c r="H653" s="292">
        <f t="shared" si="85"/>
        <v>3127</v>
      </c>
      <c r="I653" s="292">
        <v>3127</v>
      </c>
      <c r="J653" s="897">
        <v>653.56167000000005</v>
      </c>
      <c r="K653" s="897">
        <f t="shared" si="84"/>
        <v>20.900597057882955</v>
      </c>
      <c r="L653" s="292"/>
    </row>
    <row r="654" ht="36" customHeight="1">
      <c r="A654" s="896"/>
      <c r="B654" s="528" t="s">
        <v>1480</v>
      </c>
      <c r="C654" s="292"/>
      <c r="D654" s="292">
        <v>0</v>
      </c>
      <c r="E654" s="292">
        <v>0</v>
      </c>
      <c r="F654" s="292">
        <v>0</v>
      </c>
      <c r="G654" s="292">
        <v>0</v>
      </c>
      <c r="H654" s="292">
        <f t="shared" si="85"/>
        <v>0</v>
      </c>
      <c r="I654" s="292">
        <v>0</v>
      </c>
      <c r="J654" s="292">
        <v>0</v>
      </c>
      <c r="K654" s="897" t="e">
        <f t="shared" si="84"/>
        <v>#DIV/0!</v>
      </c>
      <c r="L654" s="292"/>
    </row>
    <row r="655" ht="36" customHeight="1">
      <c r="A655" s="896"/>
      <c r="B655" s="528" t="s">
        <v>1521</v>
      </c>
      <c r="C655" s="292"/>
      <c r="D655" s="292">
        <v>0</v>
      </c>
      <c r="E655" s="292">
        <v>0</v>
      </c>
      <c r="F655" s="292">
        <v>0</v>
      </c>
      <c r="G655" s="292">
        <v>0</v>
      </c>
      <c r="H655" s="292">
        <f t="shared" si="85"/>
        <v>0</v>
      </c>
      <c r="I655" s="292">
        <v>0</v>
      </c>
      <c r="J655" s="292">
        <v>0</v>
      </c>
      <c r="K655" s="897" t="e">
        <f t="shared" si="84"/>
        <v>#DIV/0!</v>
      </c>
      <c r="L655" s="292"/>
    </row>
    <row r="656" ht="36" customHeight="1">
      <c r="A656" s="896"/>
      <c r="B656" s="528" t="s">
        <v>1522</v>
      </c>
      <c r="C656" s="292"/>
      <c r="D656" s="292">
        <v>4446</v>
      </c>
      <c r="E656" s="292">
        <v>0</v>
      </c>
      <c r="F656" s="292">
        <v>3127</v>
      </c>
      <c r="G656" s="292">
        <v>3127</v>
      </c>
      <c r="H656" s="292">
        <f t="shared" si="85"/>
        <v>3127</v>
      </c>
      <c r="I656" s="292">
        <v>3127</v>
      </c>
      <c r="J656" s="897">
        <v>653.56167000000005</v>
      </c>
      <c r="K656" s="897">
        <f t="shared" si="84"/>
        <v>20.900597057882955</v>
      </c>
      <c r="L656" s="292"/>
    </row>
    <row r="657" ht="36" customHeight="1">
      <c r="A657" s="896"/>
      <c r="B657" s="528" t="s">
        <v>1218</v>
      </c>
      <c r="C657" s="292"/>
      <c r="D657" s="292">
        <v>0</v>
      </c>
      <c r="E657" s="292">
        <v>0</v>
      </c>
      <c r="F657" s="292">
        <v>0</v>
      </c>
      <c r="G657" s="292">
        <v>0</v>
      </c>
      <c r="H657" s="292">
        <f t="shared" si="85"/>
        <v>0</v>
      </c>
      <c r="I657" s="292">
        <v>0</v>
      </c>
      <c r="J657" s="292">
        <v>0</v>
      </c>
      <c r="K657" s="897" t="e">
        <f t="shared" si="84"/>
        <v>#DIV/0!</v>
      </c>
      <c r="L657" s="292"/>
      <c r="M657" s="713"/>
    </row>
    <row r="658" ht="75" customHeight="1">
      <c r="A658" s="894" t="s">
        <v>1544</v>
      </c>
      <c r="B658" s="520" t="s">
        <v>1545</v>
      </c>
      <c r="C658" s="545" t="s">
        <v>1546</v>
      </c>
      <c r="D658" s="523">
        <v>4446</v>
      </c>
      <c r="E658" s="523">
        <v>0</v>
      </c>
      <c r="F658" s="523">
        <v>3127</v>
      </c>
      <c r="G658" s="523">
        <v>3127</v>
      </c>
      <c r="H658" s="523">
        <f t="shared" si="85"/>
        <v>3127</v>
      </c>
      <c r="I658" s="523">
        <v>3127</v>
      </c>
      <c r="J658" s="895">
        <v>653.56167000000005</v>
      </c>
      <c r="K658" s="895">
        <f t="shared" si="84"/>
        <v>20.900597057882955</v>
      </c>
      <c r="L658" s="523"/>
    </row>
    <row r="659" ht="36" customHeight="1">
      <c r="A659" s="896"/>
      <c r="B659" s="528" t="s">
        <v>1479</v>
      </c>
      <c r="C659" s="292"/>
      <c r="D659" s="292">
        <v>4446</v>
      </c>
      <c r="E659" s="292">
        <v>0</v>
      </c>
      <c r="F659" s="292">
        <v>3127</v>
      </c>
      <c r="G659" s="292">
        <v>3127</v>
      </c>
      <c r="H659" s="292">
        <f t="shared" si="85"/>
        <v>3127</v>
      </c>
      <c r="I659" s="292">
        <v>3127</v>
      </c>
      <c r="J659" s="897">
        <v>653.56167000000005</v>
      </c>
      <c r="K659" s="897">
        <f t="shared" si="84"/>
        <v>20.900597057882955</v>
      </c>
      <c r="L659" s="292"/>
    </row>
    <row r="660" ht="36" customHeight="1">
      <c r="A660" s="896"/>
      <c r="B660" s="528" t="s">
        <v>1480</v>
      </c>
      <c r="C660" s="292"/>
      <c r="D660" s="292">
        <v>0</v>
      </c>
      <c r="E660" s="292">
        <v>0</v>
      </c>
      <c r="F660" s="292">
        <v>0</v>
      </c>
      <c r="G660" s="292">
        <v>0</v>
      </c>
      <c r="H660" s="292">
        <f t="shared" si="85"/>
        <v>0</v>
      </c>
      <c r="I660" s="292">
        <v>0</v>
      </c>
      <c r="J660" s="292">
        <v>0</v>
      </c>
      <c r="K660" s="897" t="e">
        <f t="shared" si="84"/>
        <v>#DIV/0!</v>
      </c>
      <c r="L660" s="292"/>
    </row>
    <row r="661" ht="36" customHeight="1">
      <c r="A661" s="896"/>
      <c r="B661" s="528" t="s">
        <v>1521</v>
      </c>
      <c r="C661" s="292"/>
      <c r="D661" s="292">
        <v>0</v>
      </c>
      <c r="E661" s="292">
        <v>0</v>
      </c>
      <c r="F661" s="292">
        <v>0</v>
      </c>
      <c r="G661" s="292">
        <v>0</v>
      </c>
      <c r="H661" s="292">
        <f t="shared" si="85"/>
        <v>0</v>
      </c>
      <c r="I661" s="292">
        <v>0</v>
      </c>
      <c r="J661" s="292">
        <v>0</v>
      </c>
      <c r="K661" s="897" t="e">
        <f t="shared" si="84"/>
        <v>#DIV/0!</v>
      </c>
      <c r="L661" s="292"/>
    </row>
    <row r="662" ht="36" customHeight="1">
      <c r="A662" s="896"/>
      <c r="B662" s="528" t="s">
        <v>1522</v>
      </c>
      <c r="C662" s="292"/>
      <c r="D662" s="292">
        <v>4446</v>
      </c>
      <c r="E662" s="292">
        <v>0</v>
      </c>
      <c r="F662" s="292">
        <v>3127</v>
      </c>
      <c r="G662" s="292">
        <v>3127</v>
      </c>
      <c r="H662" s="292">
        <f t="shared" si="85"/>
        <v>3127</v>
      </c>
      <c r="I662" s="292">
        <v>3127</v>
      </c>
      <c r="J662" s="897">
        <v>653.56167000000005</v>
      </c>
      <c r="K662" s="897">
        <f t="shared" si="84"/>
        <v>20.900597057882955</v>
      </c>
      <c r="L662" s="292"/>
    </row>
    <row r="663" ht="36" customHeight="1">
      <c r="A663" s="896"/>
      <c r="B663" s="528" t="s">
        <v>1218</v>
      </c>
      <c r="C663" s="292"/>
      <c r="D663" s="292">
        <v>0</v>
      </c>
      <c r="E663" s="292">
        <v>0</v>
      </c>
      <c r="F663" s="292">
        <v>0</v>
      </c>
      <c r="G663" s="292">
        <v>0</v>
      </c>
      <c r="H663" s="292">
        <f t="shared" si="85"/>
        <v>0</v>
      </c>
      <c r="I663" s="292">
        <v>0</v>
      </c>
      <c r="J663" s="292">
        <v>0</v>
      </c>
      <c r="K663" s="897" t="e">
        <f t="shared" si="84"/>
        <v>#DIV/0!</v>
      </c>
      <c r="L663" s="292"/>
    </row>
    <row r="664" ht="36" customHeight="1">
      <c r="A664" s="896"/>
      <c r="B664" s="528" t="s">
        <v>1540</v>
      </c>
      <c r="C664" s="292"/>
      <c r="D664" s="292">
        <v>0</v>
      </c>
      <c r="E664" s="292">
        <v>0</v>
      </c>
      <c r="F664" s="292">
        <v>0</v>
      </c>
      <c r="G664" s="292">
        <v>0</v>
      </c>
      <c r="H664" s="292">
        <f t="shared" si="85"/>
        <v>0</v>
      </c>
      <c r="I664" s="292">
        <v>0</v>
      </c>
      <c r="J664" s="292">
        <v>0</v>
      </c>
      <c r="K664" s="897" t="e">
        <f t="shared" si="84"/>
        <v>#DIV/0!</v>
      </c>
      <c r="L664" s="292"/>
    </row>
    <row r="665" ht="36" customHeight="1">
      <c r="A665" s="901" t="s">
        <v>205</v>
      </c>
      <c r="B665" s="902"/>
      <c r="C665" s="902"/>
      <c r="D665" s="902"/>
      <c r="E665" s="902"/>
      <c r="F665" s="902"/>
      <c r="G665" s="902"/>
      <c r="H665" s="902"/>
      <c r="I665" s="902"/>
      <c r="J665" s="902"/>
      <c r="K665" s="902"/>
      <c r="L665" s="903"/>
    </row>
    <row r="666" ht="36" customHeight="1">
      <c r="A666" s="901" t="s">
        <v>1040</v>
      </c>
      <c r="B666" s="902"/>
      <c r="C666" s="902"/>
      <c r="D666" s="902"/>
      <c r="E666" s="902"/>
      <c r="F666" s="902"/>
      <c r="G666" s="902"/>
      <c r="H666" s="902"/>
      <c r="I666" s="902"/>
      <c r="J666" s="902"/>
      <c r="K666" s="902"/>
      <c r="L666" s="903"/>
    </row>
    <row r="667" ht="103.5" customHeight="1">
      <c r="A667" s="904" t="s">
        <v>1547</v>
      </c>
      <c r="B667" s="572" t="s">
        <v>1548</v>
      </c>
      <c r="C667" s="575" t="s">
        <v>1549</v>
      </c>
      <c r="D667" s="574">
        <v>550</v>
      </c>
      <c r="E667" s="574">
        <v>0</v>
      </c>
      <c r="F667" s="574">
        <v>550</v>
      </c>
      <c r="G667" s="574">
        <v>550</v>
      </c>
      <c r="H667" s="574">
        <f t="shared" si="85"/>
        <v>550</v>
      </c>
      <c r="I667" s="574">
        <v>550</v>
      </c>
      <c r="J667" s="905">
        <v>102.17992</v>
      </c>
      <c r="K667" s="905">
        <f t="shared" si="84"/>
        <v>18.578167272727271</v>
      </c>
      <c r="L667" s="574"/>
    </row>
    <row r="668" ht="36" customHeight="1">
      <c r="A668" s="906"/>
      <c r="B668" s="572" t="s">
        <v>1479</v>
      </c>
      <c r="C668" s="574"/>
      <c r="D668" s="574">
        <v>550</v>
      </c>
      <c r="E668" s="574">
        <v>0</v>
      </c>
      <c r="F668" s="574">
        <v>550</v>
      </c>
      <c r="G668" s="574">
        <v>550</v>
      </c>
      <c r="H668" s="574">
        <f t="shared" si="85"/>
        <v>550</v>
      </c>
      <c r="I668" s="574">
        <v>550</v>
      </c>
      <c r="J668" s="905">
        <v>102.17992</v>
      </c>
      <c r="K668" s="905">
        <f t="shared" si="84"/>
        <v>18.578167272727271</v>
      </c>
      <c r="L668" s="574"/>
    </row>
    <row r="669" ht="36" customHeight="1">
      <c r="A669" s="906"/>
      <c r="B669" s="572" t="s">
        <v>1480</v>
      </c>
      <c r="C669" s="574"/>
      <c r="D669" s="574">
        <v>0</v>
      </c>
      <c r="E669" s="574">
        <v>0</v>
      </c>
      <c r="F669" s="574">
        <v>0</v>
      </c>
      <c r="G669" s="574">
        <v>0</v>
      </c>
      <c r="H669" s="574">
        <f t="shared" si="85"/>
        <v>0</v>
      </c>
      <c r="I669" s="574">
        <v>0</v>
      </c>
      <c r="J669" s="905">
        <v>0</v>
      </c>
      <c r="K669" s="905">
        <v>0</v>
      </c>
      <c r="L669" s="574"/>
    </row>
    <row r="670" ht="36" customHeight="1">
      <c r="A670" s="906"/>
      <c r="B670" s="572" t="s">
        <v>1521</v>
      </c>
      <c r="C670" s="574"/>
      <c r="D670" s="574">
        <v>0</v>
      </c>
      <c r="E670" s="574">
        <v>0</v>
      </c>
      <c r="F670" s="574">
        <v>0</v>
      </c>
      <c r="G670" s="574">
        <v>0</v>
      </c>
      <c r="H670" s="574">
        <f t="shared" si="85"/>
        <v>0</v>
      </c>
      <c r="I670" s="574">
        <v>0</v>
      </c>
      <c r="J670" s="905">
        <v>0</v>
      </c>
      <c r="K670" s="905">
        <v>0</v>
      </c>
      <c r="L670" s="574"/>
    </row>
    <row r="671" ht="36" customHeight="1">
      <c r="A671" s="906"/>
      <c r="B671" s="572" t="s">
        <v>1522</v>
      </c>
      <c r="C671" s="574"/>
      <c r="D671" s="574">
        <v>550</v>
      </c>
      <c r="E671" s="574">
        <v>0</v>
      </c>
      <c r="F671" s="574">
        <v>550</v>
      </c>
      <c r="G671" s="574">
        <v>550</v>
      </c>
      <c r="H671" s="574">
        <f t="shared" si="85"/>
        <v>550</v>
      </c>
      <c r="I671" s="574">
        <v>550</v>
      </c>
      <c r="J671" s="905">
        <v>102.17992</v>
      </c>
      <c r="K671" s="905">
        <f t="shared" ref="K670:K719" si="86">(J671/F671)*100</f>
        <v>18.578167272727271</v>
      </c>
      <c r="L671" s="574"/>
      <c r="M671" s="713"/>
    </row>
    <row r="672" ht="36" customHeight="1">
      <c r="A672" s="906"/>
      <c r="B672" s="572" t="s">
        <v>1218</v>
      </c>
      <c r="C672" s="574"/>
      <c r="D672" s="574">
        <v>0</v>
      </c>
      <c r="E672" s="574">
        <v>0</v>
      </c>
      <c r="F672" s="574">
        <v>0</v>
      </c>
      <c r="G672" s="574">
        <v>0</v>
      </c>
      <c r="H672" s="574">
        <f t="shared" si="85"/>
        <v>0</v>
      </c>
      <c r="I672" s="574">
        <v>0</v>
      </c>
      <c r="J672" s="905">
        <v>0</v>
      </c>
      <c r="K672" s="905">
        <v>0</v>
      </c>
      <c r="L672" s="574"/>
    </row>
    <row r="673" ht="99.75" customHeight="1">
      <c r="A673" s="904" t="s">
        <v>1550</v>
      </c>
      <c r="B673" s="572" t="s">
        <v>1041</v>
      </c>
      <c r="C673" s="575" t="s">
        <v>1551</v>
      </c>
      <c r="D673" s="574">
        <v>550</v>
      </c>
      <c r="E673" s="574">
        <v>0</v>
      </c>
      <c r="F673" s="574">
        <v>550</v>
      </c>
      <c r="G673" s="574">
        <v>550</v>
      </c>
      <c r="H673" s="574">
        <f t="shared" si="85"/>
        <v>550</v>
      </c>
      <c r="I673" s="574">
        <v>550</v>
      </c>
      <c r="J673" s="905">
        <v>102.17992</v>
      </c>
      <c r="K673" s="905">
        <f t="shared" si="86"/>
        <v>18.578167272727271</v>
      </c>
      <c r="L673" s="574"/>
    </row>
    <row r="674" ht="36" customHeight="1">
      <c r="A674" s="906"/>
      <c r="B674" s="577" t="s">
        <v>1479</v>
      </c>
      <c r="C674" s="567"/>
      <c r="D674" s="567">
        <v>550</v>
      </c>
      <c r="E674" s="567">
        <v>0</v>
      </c>
      <c r="F674" s="567">
        <v>550</v>
      </c>
      <c r="G674" s="567">
        <v>550</v>
      </c>
      <c r="H674" s="567">
        <f t="shared" si="85"/>
        <v>550</v>
      </c>
      <c r="I674" s="567">
        <v>550</v>
      </c>
      <c r="J674" s="907">
        <v>102.17992</v>
      </c>
      <c r="K674" s="907">
        <f t="shared" si="86"/>
        <v>18.578167272727271</v>
      </c>
      <c r="L674" s="567"/>
    </row>
    <row r="675" ht="36" customHeight="1">
      <c r="A675" s="906"/>
      <c r="B675" s="577" t="s">
        <v>1480</v>
      </c>
      <c r="C675" s="567"/>
      <c r="D675" s="567">
        <v>0</v>
      </c>
      <c r="E675" s="567">
        <v>0</v>
      </c>
      <c r="F675" s="567">
        <v>0</v>
      </c>
      <c r="G675" s="567">
        <v>0</v>
      </c>
      <c r="H675" s="567">
        <f t="shared" si="85"/>
        <v>0</v>
      </c>
      <c r="I675" s="567">
        <v>0</v>
      </c>
      <c r="J675" s="907">
        <v>0</v>
      </c>
      <c r="K675" s="907">
        <v>0</v>
      </c>
      <c r="L675" s="567"/>
    </row>
    <row r="676" ht="36" customHeight="1">
      <c r="A676" s="906"/>
      <c r="B676" s="577" t="s">
        <v>1521</v>
      </c>
      <c r="C676" s="567"/>
      <c r="D676" s="567">
        <v>0</v>
      </c>
      <c r="E676" s="567">
        <v>0</v>
      </c>
      <c r="F676" s="567">
        <v>0</v>
      </c>
      <c r="G676" s="567">
        <v>0</v>
      </c>
      <c r="H676" s="567">
        <f t="shared" si="85"/>
        <v>0</v>
      </c>
      <c r="I676" s="567">
        <v>0</v>
      </c>
      <c r="J676" s="907">
        <v>0</v>
      </c>
      <c r="K676" s="907">
        <v>0</v>
      </c>
      <c r="L676" s="567"/>
    </row>
    <row r="677" ht="36" customHeight="1">
      <c r="A677" s="906"/>
      <c r="B677" s="577" t="s">
        <v>1522</v>
      </c>
      <c r="C677" s="567"/>
      <c r="D677" s="567">
        <v>550</v>
      </c>
      <c r="E677" s="567">
        <v>0</v>
      </c>
      <c r="F677" s="567">
        <v>550</v>
      </c>
      <c r="G677" s="567">
        <v>550</v>
      </c>
      <c r="H677" s="567">
        <f t="shared" si="85"/>
        <v>550</v>
      </c>
      <c r="I677" s="567">
        <v>550</v>
      </c>
      <c r="J677" s="907">
        <v>102.17992</v>
      </c>
      <c r="K677" s="907">
        <f t="shared" si="86"/>
        <v>18.578167272727271</v>
      </c>
      <c r="L677" s="567"/>
      <c r="M677" s="713"/>
    </row>
    <row r="678" ht="36" customHeight="1">
      <c r="A678" s="906"/>
      <c r="B678" s="577" t="s">
        <v>1218</v>
      </c>
      <c r="C678" s="567"/>
      <c r="D678" s="567">
        <v>0</v>
      </c>
      <c r="E678" s="567">
        <v>0</v>
      </c>
      <c r="F678" s="567">
        <v>0</v>
      </c>
      <c r="G678" s="567">
        <v>0</v>
      </c>
      <c r="H678" s="567">
        <f t="shared" si="85"/>
        <v>0</v>
      </c>
      <c r="I678" s="567">
        <v>0</v>
      </c>
      <c r="J678" s="907">
        <v>0</v>
      </c>
      <c r="K678" s="907">
        <v>0</v>
      </c>
      <c r="L678" s="567"/>
    </row>
    <row r="679" ht="36" customHeight="1">
      <c r="A679" s="906"/>
      <c r="B679" s="577" t="s">
        <v>1540</v>
      </c>
      <c r="C679" s="567"/>
      <c r="D679" s="567">
        <v>0</v>
      </c>
      <c r="E679" s="567">
        <v>0</v>
      </c>
      <c r="F679" s="567">
        <v>0</v>
      </c>
      <c r="G679" s="567">
        <v>0</v>
      </c>
      <c r="H679" s="567">
        <f t="shared" si="85"/>
        <v>0</v>
      </c>
      <c r="I679" s="567">
        <v>0</v>
      </c>
      <c r="J679" s="907">
        <v>0</v>
      </c>
      <c r="K679" s="907">
        <v>0</v>
      </c>
      <c r="L679" s="567"/>
    </row>
    <row r="680" ht="36" customHeight="1">
      <c r="A680" s="901" t="s">
        <v>211</v>
      </c>
      <c r="B680" s="902"/>
      <c r="C680" s="902"/>
      <c r="D680" s="902"/>
      <c r="E680" s="902"/>
      <c r="F680" s="902"/>
      <c r="G680" s="902"/>
      <c r="H680" s="902"/>
      <c r="I680" s="902"/>
      <c r="J680" s="902"/>
      <c r="K680" s="902"/>
      <c r="L680" s="903"/>
    </row>
    <row r="681" ht="90" customHeight="1">
      <c r="A681" s="904" t="s">
        <v>1552</v>
      </c>
      <c r="B681" s="572" t="s">
        <v>1553</v>
      </c>
      <c r="C681" s="575" t="s">
        <v>1554</v>
      </c>
      <c r="D681" s="574">
        <v>47964.699999999997</v>
      </c>
      <c r="E681" s="574">
        <v>0</v>
      </c>
      <c r="F681" s="905">
        <v>11835.893840000001</v>
      </c>
      <c r="G681" s="905">
        <v>11835.893840000001</v>
      </c>
      <c r="H681" s="905">
        <f t="shared" si="85"/>
        <v>11835.893840000001</v>
      </c>
      <c r="I681" s="905">
        <v>11835.893840000001</v>
      </c>
      <c r="J681" s="905">
        <v>2173.7070800000001</v>
      </c>
      <c r="K681" s="905">
        <f t="shared" si="86"/>
        <v>18.365381688823934</v>
      </c>
      <c r="L681" s="574"/>
    </row>
    <row r="682" ht="36" customHeight="1">
      <c r="A682" s="906"/>
      <c r="B682" s="572" t="s">
        <v>1479</v>
      </c>
      <c r="C682" s="574"/>
      <c r="D682" s="574">
        <v>47964.699999999997</v>
      </c>
      <c r="E682" s="574">
        <v>0</v>
      </c>
      <c r="F682" s="905">
        <v>11835.893840000001</v>
      </c>
      <c r="G682" s="905">
        <v>11835.893840000001</v>
      </c>
      <c r="H682" s="905">
        <f t="shared" si="85"/>
        <v>11835.893840000001</v>
      </c>
      <c r="I682" s="905">
        <v>11835.893840000001</v>
      </c>
      <c r="J682" s="905">
        <v>2173.7070800000001</v>
      </c>
      <c r="K682" s="905">
        <f t="shared" si="86"/>
        <v>18.365381688823934</v>
      </c>
      <c r="L682" s="574"/>
    </row>
    <row r="683" ht="36" customHeight="1">
      <c r="A683" s="906"/>
      <c r="B683" s="572" t="s">
        <v>1480</v>
      </c>
      <c r="C683" s="574"/>
      <c r="D683" s="574">
        <v>0</v>
      </c>
      <c r="E683" s="574">
        <v>0</v>
      </c>
      <c r="F683" s="574">
        <v>0</v>
      </c>
      <c r="G683" s="574">
        <v>0</v>
      </c>
      <c r="H683" s="905">
        <f t="shared" si="85"/>
        <v>0</v>
      </c>
      <c r="I683" s="574">
        <v>0</v>
      </c>
      <c r="J683" s="574">
        <v>0</v>
      </c>
      <c r="K683" s="905">
        <v>0</v>
      </c>
      <c r="L683" s="574"/>
    </row>
    <row r="684" ht="36" customHeight="1">
      <c r="A684" s="906"/>
      <c r="B684" s="572" t="s">
        <v>1521</v>
      </c>
      <c r="C684" s="574"/>
      <c r="D684" s="574">
        <v>34853.199999999997</v>
      </c>
      <c r="E684" s="574">
        <v>0</v>
      </c>
      <c r="F684" s="574">
        <v>0</v>
      </c>
      <c r="G684" s="574">
        <v>0</v>
      </c>
      <c r="H684" s="905">
        <f t="shared" si="85"/>
        <v>0</v>
      </c>
      <c r="I684" s="574">
        <v>0</v>
      </c>
      <c r="J684" s="574">
        <v>0</v>
      </c>
      <c r="K684" s="905">
        <v>0</v>
      </c>
      <c r="L684" s="574"/>
    </row>
    <row r="685" ht="36" customHeight="1">
      <c r="A685" s="906"/>
      <c r="B685" s="572" t="s">
        <v>1522</v>
      </c>
      <c r="C685" s="574"/>
      <c r="D685" s="574">
        <v>13111.5</v>
      </c>
      <c r="E685" s="574">
        <v>0</v>
      </c>
      <c r="F685" s="905">
        <v>11835.893840000001</v>
      </c>
      <c r="G685" s="905">
        <v>11835.893840000001</v>
      </c>
      <c r="H685" s="905">
        <f t="shared" si="85"/>
        <v>11835.893840000001</v>
      </c>
      <c r="I685" s="905">
        <v>11835.893840000001</v>
      </c>
      <c r="J685" s="905">
        <v>2173.7070800000001</v>
      </c>
      <c r="K685" s="905">
        <f t="shared" si="86"/>
        <v>18.365381688823934</v>
      </c>
      <c r="L685" s="574"/>
    </row>
    <row r="686" ht="36" customHeight="1">
      <c r="A686" s="906"/>
      <c r="B686" s="572" t="s">
        <v>1218</v>
      </c>
      <c r="C686" s="574"/>
      <c r="D686" s="574">
        <v>0</v>
      </c>
      <c r="E686" s="574">
        <v>0</v>
      </c>
      <c r="F686" s="574">
        <v>0</v>
      </c>
      <c r="G686" s="574">
        <v>0</v>
      </c>
      <c r="H686" s="905">
        <f t="shared" si="85"/>
        <v>0</v>
      </c>
      <c r="I686" s="574">
        <v>0</v>
      </c>
      <c r="J686" s="574">
        <v>0</v>
      </c>
      <c r="K686" s="905">
        <v>0</v>
      </c>
      <c r="L686" s="574"/>
    </row>
    <row r="687" ht="71.25" customHeight="1">
      <c r="A687" s="904" t="s">
        <v>1555</v>
      </c>
      <c r="B687" s="572" t="s">
        <v>1556</v>
      </c>
      <c r="C687" s="575" t="s">
        <v>1557</v>
      </c>
      <c r="D687" s="574">
        <v>0</v>
      </c>
      <c r="E687" s="574">
        <v>0</v>
      </c>
      <c r="F687" s="905">
        <v>11835.893840000001</v>
      </c>
      <c r="G687" s="905">
        <v>11835.893840000001</v>
      </c>
      <c r="H687" s="905">
        <f t="shared" si="85"/>
        <v>11835.893840000001</v>
      </c>
      <c r="I687" s="905">
        <v>11835.893840000001</v>
      </c>
      <c r="J687" s="905">
        <v>2173.7070800000001</v>
      </c>
      <c r="K687" s="905">
        <f t="shared" si="86"/>
        <v>18.365381688823934</v>
      </c>
      <c r="L687" s="574"/>
    </row>
    <row r="688" ht="36" customHeight="1">
      <c r="A688" s="906"/>
      <c r="B688" s="577" t="s">
        <v>1479</v>
      </c>
      <c r="C688" s="567"/>
      <c r="D688" s="567">
        <v>47964.699999999997</v>
      </c>
      <c r="E688" s="567">
        <v>0</v>
      </c>
      <c r="F688" s="907">
        <v>11835.893840000001</v>
      </c>
      <c r="G688" s="907">
        <v>11835.893840000001</v>
      </c>
      <c r="H688" s="907">
        <f t="shared" si="85"/>
        <v>11835.893840000001</v>
      </c>
      <c r="I688" s="907">
        <v>11835.893840000001</v>
      </c>
      <c r="J688" s="907">
        <v>2173.7070800000001</v>
      </c>
      <c r="K688" s="907">
        <f t="shared" si="86"/>
        <v>18.365381688823934</v>
      </c>
      <c r="L688" s="567"/>
    </row>
    <row r="689" ht="36" customHeight="1">
      <c r="A689" s="906"/>
      <c r="B689" s="577" t="s">
        <v>1480</v>
      </c>
      <c r="C689" s="567"/>
      <c r="D689" s="567">
        <v>47964.699999999997</v>
      </c>
      <c r="E689" s="567">
        <v>0</v>
      </c>
      <c r="F689" s="907">
        <v>11835.893840000001</v>
      </c>
      <c r="G689" s="907">
        <v>11835.893840000001</v>
      </c>
      <c r="H689" s="907">
        <f t="shared" ref="H689:H752" si="87">E689+F689</f>
        <v>11835.893840000001</v>
      </c>
      <c r="I689" s="907">
        <v>11835.893840000001</v>
      </c>
      <c r="J689" s="907">
        <v>2173.7070800000001</v>
      </c>
      <c r="K689" s="907">
        <f t="shared" si="86"/>
        <v>18.365381688823934</v>
      </c>
      <c r="L689" s="567"/>
    </row>
    <row r="690" ht="36" customHeight="1">
      <c r="A690" s="906"/>
      <c r="B690" s="577" t="s">
        <v>1521</v>
      </c>
      <c r="C690" s="567"/>
      <c r="D690" s="567">
        <v>0</v>
      </c>
      <c r="E690" s="567">
        <v>0</v>
      </c>
      <c r="F690" s="567">
        <v>0</v>
      </c>
      <c r="G690" s="567">
        <v>0</v>
      </c>
      <c r="H690" s="907">
        <f t="shared" si="87"/>
        <v>0</v>
      </c>
      <c r="I690" s="567">
        <v>0</v>
      </c>
      <c r="J690" s="567">
        <v>0</v>
      </c>
      <c r="K690" s="907">
        <v>0</v>
      </c>
      <c r="L690" s="567"/>
      <c r="M690" s="713"/>
    </row>
    <row r="691" ht="36" customHeight="1">
      <c r="A691" s="906"/>
      <c r="B691" s="577" t="s">
        <v>1522</v>
      </c>
      <c r="C691" s="567"/>
      <c r="D691" s="567">
        <v>34853.199999999997</v>
      </c>
      <c r="E691" s="567">
        <v>0</v>
      </c>
      <c r="F691" s="567">
        <v>0</v>
      </c>
      <c r="G691" s="567">
        <v>0</v>
      </c>
      <c r="H691" s="907">
        <f t="shared" si="87"/>
        <v>0</v>
      </c>
      <c r="I691" s="567">
        <v>0</v>
      </c>
      <c r="J691" s="567">
        <v>0</v>
      </c>
      <c r="K691" s="907">
        <v>0</v>
      </c>
      <c r="L691" s="567"/>
    </row>
    <row r="692" ht="36" customHeight="1">
      <c r="A692" s="906"/>
      <c r="B692" s="577" t="s">
        <v>1218</v>
      </c>
      <c r="C692" s="567"/>
      <c r="D692" s="567">
        <v>13111.5</v>
      </c>
      <c r="E692" s="567">
        <v>0</v>
      </c>
      <c r="F692" s="907">
        <v>11835.893840000001</v>
      </c>
      <c r="G692" s="907">
        <v>11835.893840000001</v>
      </c>
      <c r="H692" s="907">
        <f t="shared" si="87"/>
        <v>11835.893840000001</v>
      </c>
      <c r="I692" s="907">
        <v>11835.893840000001</v>
      </c>
      <c r="J692" s="907">
        <v>2173.7070800000001</v>
      </c>
      <c r="K692" s="907">
        <f t="shared" si="86"/>
        <v>18.365381688823934</v>
      </c>
      <c r="L692" s="567"/>
    </row>
    <row r="693" ht="36" customHeight="1">
      <c r="A693" s="906"/>
      <c r="B693" s="577" t="s">
        <v>1540</v>
      </c>
      <c r="C693" s="567"/>
      <c r="D693" s="567">
        <v>0</v>
      </c>
      <c r="E693" s="567">
        <v>0</v>
      </c>
      <c r="F693" s="567">
        <v>0</v>
      </c>
      <c r="G693" s="567">
        <v>0</v>
      </c>
      <c r="H693" s="907">
        <f t="shared" si="87"/>
        <v>0</v>
      </c>
      <c r="I693" s="567">
        <v>0</v>
      </c>
      <c r="J693" s="567">
        <v>0</v>
      </c>
      <c r="K693" s="907">
        <v>0</v>
      </c>
      <c r="L693" s="567"/>
    </row>
    <row r="694" ht="36" customHeight="1">
      <c r="A694" s="901" t="s">
        <v>215</v>
      </c>
      <c r="B694" s="902"/>
      <c r="C694" s="902"/>
      <c r="D694" s="902"/>
      <c r="E694" s="902"/>
      <c r="F694" s="902"/>
      <c r="G694" s="902"/>
      <c r="H694" s="902"/>
      <c r="I694" s="902"/>
      <c r="J694" s="902"/>
      <c r="K694" s="902"/>
      <c r="L694" s="903"/>
    </row>
    <row r="695" ht="75.75" customHeight="1">
      <c r="A695" s="904" t="s">
        <v>1558</v>
      </c>
      <c r="B695" s="572" t="s">
        <v>1559</v>
      </c>
      <c r="C695" s="575" t="s">
        <v>1560</v>
      </c>
      <c r="D695" s="574">
        <v>13499.299999999999</v>
      </c>
      <c r="E695" s="574">
        <v>0</v>
      </c>
      <c r="F695" s="905">
        <v>14606.536</v>
      </c>
      <c r="G695" s="905">
        <v>14606.536</v>
      </c>
      <c r="H695" s="905">
        <f t="shared" si="87"/>
        <v>14606.536</v>
      </c>
      <c r="I695" s="905">
        <v>14606.536</v>
      </c>
      <c r="J695" s="905">
        <v>3650.5458800000001</v>
      </c>
      <c r="K695" s="905">
        <f t="shared" si="86"/>
        <v>24.992550458233222</v>
      </c>
      <c r="L695" s="574"/>
    </row>
    <row r="696" ht="36" customHeight="1">
      <c r="A696" s="906"/>
      <c r="B696" s="572" t="s">
        <v>1479</v>
      </c>
      <c r="C696" s="574"/>
      <c r="D696" s="574">
        <v>13499.299999999999</v>
      </c>
      <c r="E696" s="574">
        <v>0</v>
      </c>
      <c r="F696" s="905">
        <v>14606.536</v>
      </c>
      <c r="G696" s="905">
        <v>14606.536</v>
      </c>
      <c r="H696" s="905">
        <f t="shared" si="87"/>
        <v>14606.536</v>
      </c>
      <c r="I696" s="905">
        <v>14606.536</v>
      </c>
      <c r="J696" s="905">
        <v>3650.5458800000001</v>
      </c>
      <c r="K696" s="905">
        <f t="shared" si="86"/>
        <v>24.992550458233222</v>
      </c>
      <c r="L696" s="574"/>
      <c r="M696" s="713"/>
    </row>
    <row r="697" ht="36" customHeight="1">
      <c r="A697" s="906"/>
      <c r="B697" s="572" t="s">
        <v>1480</v>
      </c>
      <c r="C697" s="574"/>
      <c r="D697" s="574">
        <v>0</v>
      </c>
      <c r="E697" s="574">
        <v>0</v>
      </c>
      <c r="F697" s="574">
        <v>0</v>
      </c>
      <c r="G697" s="574">
        <v>0</v>
      </c>
      <c r="H697" s="905">
        <f t="shared" si="87"/>
        <v>0</v>
      </c>
      <c r="I697" s="574">
        <v>0</v>
      </c>
      <c r="J697" s="574">
        <v>0</v>
      </c>
      <c r="K697" s="905">
        <v>0</v>
      </c>
      <c r="L697" s="574"/>
    </row>
    <row r="698" ht="36" customHeight="1">
      <c r="A698" s="906"/>
      <c r="B698" s="572" t="s">
        <v>1521</v>
      </c>
      <c r="C698" s="574"/>
      <c r="D698" s="574">
        <v>0</v>
      </c>
      <c r="E698" s="574">
        <v>0</v>
      </c>
      <c r="F698" s="574">
        <v>0</v>
      </c>
      <c r="G698" s="574">
        <v>0</v>
      </c>
      <c r="H698" s="905">
        <f t="shared" si="87"/>
        <v>0</v>
      </c>
      <c r="I698" s="574">
        <v>0</v>
      </c>
      <c r="J698" s="574">
        <v>0</v>
      </c>
      <c r="K698" s="905">
        <v>0</v>
      </c>
      <c r="L698" s="574"/>
    </row>
    <row r="699" ht="36" customHeight="1">
      <c r="A699" s="906"/>
      <c r="B699" s="572" t="s">
        <v>1522</v>
      </c>
      <c r="C699" s="574"/>
      <c r="D699" s="574">
        <v>13499.299999999999</v>
      </c>
      <c r="E699" s="574">
        <v>0</v>
      </c>
      <c r="F699" s="905">
        <v>14606.536</v>
      </c>
      <c r="G699" s="905">
        <v>14606.536</v>
      </c>
      <c r="H699" s="905">
        <f t="shared" si="87"/>
        <v>14606.536</v>
      </c>
      <c r="I699" s="905">
        <v>14606.536</v>
      </c>
      <c r="J699" s="905">
        <v>3650.5458800000001</v>
      </c>
      <c r="K699" s="905">
        <f t="shared" si="86"/>
        <v>24.992550458233222</v>
      </c>
      <c r="L699" s="574"/>
    </row>
    <row r="700" ht="36" customHeight="1">
      <c r="A700" s="906"/>
      <c r="B700" s="572" t="s">
        <v>1218</v>
      </c>
      <c r="C700" s="574"/>
      <c r="D700" s="574">
        <v>0</v>
      </c>
      <c r="E700" s="574">
        <v>0</v>
      </c>
      <c r="F700" s="574">
        <v>0</v>
      </c>
      <c r="G700" s="574">
        <v>0</v>
      </c>
      <c r="H700" s="905">
        <f t="shared" si="87"/>
        <v>0</v>
      </c>
      <c r="I700" s="574">
        <v>0</v>
      </c>
      <c r="J700" s="574">
        <v>0</v>
      </c>
      <c r="K700" s="905">
        <v>0</v>
      </c>
      <c r="L700" s="574"/>
    </row>
    <row r="701" ht="72" customHeight="1">
      <c r="A701" s="904" t="s">
        <v>1561</v>
      </c>
      <c r="B701" s="572" t="s">
        <v>1562</v>
      </c>
      <c r="C701" s="575" t="s">
        <v>1563</v>
      </c>
      <c r="D701" s="574">
        <v>13499.299999999999</v>
      </c>
      <c r="E701" s="574">
        <v>0</v>
      </c>
      <c r="F701" s="905">
        <v>14606.536</v>
      </c>
      <c r="G701" s="905">
        <v>14606.536</v>
      </c>
      <c r="H701" s="905">
        <f t="shared" si="87"/>
        <v>14606.536</v>
      </c>
      <c r="I701" s="905">
        <v>14606.536</v>
      </c>
      <c r="J701" s="905">
        <v>3650.5458800000001</v>
      </c>
      <c r="K701" s="905">
        <f t="shared" si="86"/>
        <v>24.992550458233222</v>
      </c>
      <c r="L701" s="574"/>
    </row>
    <row r="702" ht="36" customHeight="1">
      <c r="A702" s="906"/>
      <c r="B702" s="577" t="s">
        <v>1479</v>
      </c>
      <c r="C702" s="567"/>
      <c r="D702" s="567">
        <v>0</v>
      </c>
      <c r="E702" s="567">
        <v>0</v>
      </c>
      <c r="F702" s="567">
        <v>0</v>
      </c>
      <c r="G702" s="567">
        <v>0</v>
      </c>
      <c r="H702" s="907">
        <f t="shared" si="87"/>
        <v>0</v>
      </c>
      <c r="I702" s="567">
        <v>0</v>
      </c>
      <c r="J702" s="567">
        <v>0</v>
      </c>
      <c r="K702" s="907">
        <v>0</v>
      </c>
      <c r="L702" s="567"/>
      <c r="M702" s="713"/>
    </row>
    <row r="703" ht="36" customHeight="1">
      <c r="A703" s="906"/>
      <c r="B703" s="577" t="s">
        <v>1480</v>
      </c>
      <c r="C703" s="567"/>
      <c r="D703" s="567">
        <v>0</v>
      </c>
      <c r="E703" s="567">
        <v>0</v>
      </c>
      <c r="F703" s="567">
        <v>0</v>
      </c>
      <c r="G703" s="567">
        <v>0</v>
      </c>
      <c r="H703" s="907">
        <f t="shared" si="87"/>
        <v>0</v>
      </c>
      <c r="I703" s="567">
        <v>0</v>
      </c>
      <c r="J703" s="567">
        <v>0</v>
      </c>
      <c r="K703" s="907">
        <v>0</v>
      </c>
      <c r="L703" s="567"/>
    </row>
    <row r="704" ht="36" customHeight="1">
      <c r="A704" s="906"/>
      <c r="B704" s="577" t="s">
        <v>1521</v>
      </c>
      <c r="C704" s="567"/>
      <c r="D704" s="567">
        <v>13499.299999999999</v>
      </c>
      <c r="E704" s="567">
        <v>0</v>
      </c>
      <c r="F704" s="907">
        <v>14606.536</v>
      </c>
      <c r="G704" s="907">
        <v>14606.536</v>
      </c>
      <c r="H704" s="907">
        <f t="shared" si="87"/>
        <v>14606.536</v>
      </c>
      <c r="I704" s="907">
        <v>14606.536</v>
      </c>
      <c r="J704" s="907">
        <v>3650.5458800000001</v>
      </c>
      <c r="K704" s="907">
        <f t="shared" si="86"/>
        <v>24.992550458233222</v>
      </c>
      <c r="L704" s="567"/>
    </row>
    <row r="705" ht="36" customHeight="1">
      <c r="A705" s="906"/>
      <c r="B705" s="577" t="s">
        <v>1522</v>
      </c>
      <c r="C705" s="567"/>
      <c r="D705" s="567">
        <v>0</v>
      </c>
      <c r="E705" s="567">
        <v>0</v>
      </c>
      <c r="F705" s="567">
        <v>0</v>
      </c>
      <c r="G705" s="567">
        <v>0</v>
      </c>
      <c r="H705" s="907">
        <f t="shared" si="87"/>
        <v>0</v>
      </c>
      <c r="I705" s="567">
        <v>0</v>
      </c>
      <c r="J705" s="567">
        <v>0</v>
      </c>
      <c r="K705" s="907">
        <v>0</v>
      </c>
      <c r="L705" s="567"/>
    </row>
    <row r="706" ht="36" customHeight="1">
      <c r="A706" s="906"/>
      <c r="B706" s="577" t="s">
        <v>1218</v>
      </c>
      <c r="C706" s="567"/>
      <c r="D706" s="567">
        <v>0</v>
      </c>
      <c r="E706" s="567">
        <v>0</v>
      </c>
      <c r="F706" s="567">
        <v>0</v>
      </c>
      <c r="G706" s="567">
        <v>0</v>
      </c>
      <c r="H706" s="907">
        <f t="shared" si="87"/>
        <v>0</v>
      </c>
      <c r="I706" s="567">
        <v>0</v>
      </c>
      <c r="J706" s="567">
        <v>0</v>
      </c>
      <c r="K706" s="907">
        <v>0</v>
      </c>
      <c r="L706" s="567"/>
    </row>
    <row r="707" ht="36" customHeight="1">
      <c r="A707" s="906"/>
      <c r="B707" s="577" t="s">
        <v>1540</v>
      </c>
      <c r="C707" s="567"/>
      <c r="D707" s="567">
        <v>0</v>
      </c>
      <c r="E707" s="567">
        <v>0</v>
      </c>
      <c r="F707" s="567">
        <v>0</v>
      </c>
      <c r="G707" s="567">
        <v>0</v>
      </c>
      <c r="H707" s="907">
        <f t="shared" si="87"/>
        <v>0</v>
      </c>
      <c r="I707" s="567">
        <v>0</v>
      </c>
      <c r="J707" s="567">
        <v>0</v>
      </c>
      <c r="K707" s="907">
        <v>0</v>
      </c>
      <c r="L707" s="567"/>
    </row>
    <row r="708" ht="36" customHeight="1">
      <c r="A708" s="902" t="s">
        <v>218</v>
      </c>
      <c r="B708" s="902"/>
      <c r="C708" s="902"/>
      <c r="D708" s="902"/>
      <c r="E708" s="902"/>
      <c r="F708" s="902"/>
      <c r="G708" s="902"/>
      <c r="H708" s="902"/>
      <c r="I708" s="902"/>
      <c r="J708" s="902"/>
      <c r="K708" s="902"/>
      <c r="L708" s="902"/>
      <c r="M708" s="713"/>
    </row>
    <row r="709" ht="93.75" customHeight="1">
      <c r="A709" s="904" t="s">
        <v>1564</v>
      </c>
      <c r="B709" s="572" t="s">
        <v>1565</v>
      </c>
      <c r="C709" s="575" t="s">
        <v>1566</v>
      </c>
      <c r="D709" s="574">
        <v>5073.1999999999998</v>
      </c>
      <c r="E709" s="574">
        <v>0</v>
      </c>
      <c r="F709" s="905">
        <v>5141.5701600000002</v>
      </c>
      <c r="G709" s="905">
        <v>5141.5701600000002</v>
      </c>
      <c r="H709" s="905">
        <f t="shared" si="87"/>
        <v>5141.5701600000002</v>
      </c>
      <c r="I709" s="905">
        <v>5141.5701600000002</v>
      </c>
      <c r="J709" s="905">
        <v>1438.2474500000001</v>
      </c>
      <c r="K709" s="905">
        <f t="shared" si="86"/>
        <v>27.972922769568896</v>
      </c>
      <c r="L709" s="574"/>
    </row>
    <row r="710" ht="36" customHeight="1">
      <c r="A710" s="906"/>
      <c r="B710" s="572" t="s">
        <v>1479</v>
      </c>
      <c r="C710" s="567"/>
      <c r="D710" s="567">
        <v>0</v>
      </c>
      <c r="E710" s="567">
        <v>0</v>
      </c>
      <c r="F710" s="567">
        <v>0</v>
      </c>
      <c r="G710" s="567">
        <v>0</v>
      </c>
      <c r="H710" s="907">
        <f t="shared" si="87"/>
        <v>0</v>
      </c>
      <c r="I710" s="567">
        <v>0</v>
      </c>
      <c r="J710" s="907">
        <v>0</v>
      </c>
      <c r="K710" s="907">
        <v>0</v>
      </c>
      <c r="L710" s="567"/>
    </row>
    <row r="711" ht="36" customHeight="1">
      <c r="A711" s="906"/>
      <c r="B711" s="572" t="s">
        <v>1480</v>
      </c>
      <c r="C711" s="567"/>
      <c r="D711" s="567">
        <v>0</v>
      </c>
      <c r="E711" s="567">
        <v>0</v>
      </c>
      <c r="F711" s="567">
        <v>0</v>
      </c>
      <c r="G711" s="567">
        <v>0</v>
      </c>
      <c r="H711" s="907">
        <f t="shared" si="87"/>
        <v>0</v>
      </c>
      <c r="I711" s="567">
        <v>0</v>
      </c>
      <c r="J711" s="907">
        <v>0</v>
      </c>
      <c r="K711" s="907">
        <v>0</v>
      </c>
      <c r="L711" s="567"/>
    </row>
    <row r="712" ht="36" customHeight="1">
      <c r="A712" s="906"/>
      <c r="B712" s="572" t="s">
        <v>1521</v>
      </c>
      <c r="C712" s="567"/>
      <c r="D712" s="567">
        <v>5073.1999999999998</v>
      </c>
      <c r="E712" s="567">
        <v>0</v>
      </c>
      <c r="F712" s="907">
        <v>5141.5701600000002</v>
      </c>
      <c r="G712" s="907">
        <v>5141.5701600000002</v>
      </c>
      <c r="H712" s="907">
        <f t="shared" si="87"/>
        <v>5141.5701600000002</v>
      </c>
      <c r="I712" s="907">
        <v>5141.5701600000002</v>
      </c>
      <c r="J712" s="907">
        <v>1438.2474500000001</v>
      </c>
      <c r="K712" s="907">
        <f t="shared" si="86"/>
        <v>27.972922769568896</v>
      </c>
      <c r="L712" s="567"/>
    </row>
    <row r="713" ht="36" customHeight="1">
      <c r="A713" s="906"/>
      <c r="B713" s="572" t="s">
        <v>1522</v>
      </c>
      <c r="C713" s="567"/>
      <c r="D713" s="567">
        <v>0</v>
      </c>
      <c r="E713" s="567">
        <v>0</v>
      </c>
      <c r="F713" s="567">
        <v>0</v>
      </c>
      <c r="G713" s="567">
        <v>0</v>
      </c>
      <c r="H713" s="907">
        <f t="shared" si="87"/>
        <v>0</v>
      </c>
      <c r="I713" s="567">
        <v>0</v>
      </c>
      <c r="J713" s="907">
        <v>0</v>
      </c>
      <c r="K713" s="907">
        <v>0</v>
      </c>
      <c r="L713" s="567"/>
    </row>
    <row r="714" ht="36" customHeight="1">
      <c r="A714" s="906"/>
      <c r="B714" s="572" t="s">
        <v>1218</v>
      </c>
      <c r="C714" s="567"/>
      <c r="D714" s="567">
        <v>0</v>
      </c>
      <c r="E714" s="567">
        <v>0</v>
      </c>
      <c r="F714" s="567">
        <v>0</v>
      </c>
      <c r="G714" s="567">
        <v>0</v>
      </c>
      <c r="H714" s="907">
        <f t="shared" si="87"/>
        <v>0</v>
      </c>
      <c r="I714" s="567">
        <v>0</v>
      </c>
      <c r="J714" s="907">
        <v>0</v>
      </c>
      <c r="K714" s="907">
        <v>0</v>
      </c>
      <c r="L714" s="567"/>
    </row>
    <row r="715" ht="82.5" customHeight="1">
      <c r="A715" s="904" t="s">
        <v>1567</v>
      </c>
      <c r="B715" s="572" t="s">
        <v>1568</v>
      </c>
      <c r="C715" s="575" t="s">
        <v>1569</v>
      </c>
      <c r="D715" s="574">
        <v>5073.1999999999998</v>
      </c>
      <c r="E715" s="574">
        <v>0</v>
      </c>
      <c r="F715" s="905">
        <v>5141.5701600000002</v>
      </c>
      <c r="G715" s="905">
        <v>5141.5701600000002</v>
      </c>
      <c r="H715" s="905">
        <f t="shared" si="87"/>
        <v>5141.5701600000002</v>
      </c>
      <c r="I715" s="905">
        <v>5141.5701600000002</v>
      </c>
      <c r="J715" s="905">
        <v>1438.2474500000001</v>
      </c>
      <c r="K715" s="905">
        <f t="shared" si="86"/>
        <v>27.972922769568896</v>
      </c>
      <c r="L715" s="574"/>
    </row>
    <row r="716" ht="36" customHeight="1">
      <c r="A716" s="906"/>
      <c r="B716" s="577" t="s">
        <v>1479</v>
      </c>
      <c r="C716" s="567"/>
      <c r="D716" s="567">
        <v>0</v>
      </c>
      <c r="E716" s="567">
        <v>0</v>
      </c>
      <c r="F716" s="907">
        <v>5141.5701600000002</v>
      </c>
      <c r="G716" s="907">
        <v>5141.5701600000002</v>
      </c>
      <c r="H716" s="907">
        <f t="shared" si="87"/>
        <v>5141.5701600000002</v>
      </c>
      <c r="I716" s="907">
        <v>5141.5701600000002</v>
      </c>
      <c r="J716" s="907">
        <v>1438.2474500000001</v>
      </c>
      <c r="K716" s="907">
        <f t="shared" si="86"/>
        <v>27.972922769568896</v>
      </c>
      <c r="L716" s="567"/>
    </row>
    <row r="717" ht="36" customHeight="1">
      <c r="A717" s="906"/>
      <c r="B717" s="577" t="s">
        <v>1480</v>
      </c>
      <c r="C717" s="567"/>
      <c r="D717" s="567">
        <v>0</v>
      </c>
      <c r="E717" s="567">
        <v>0</v>
      </c>
      <c r="F717" s="567">
        <v>0</v>
      </c>
      <c r="G717" s="567">
        <v>0</v>
      </c>
      <c r="H717" s="907">
        <f t="shared" si="87"/>
        <v>0</v>
      </c>
      <c r="I717" s="567">
        <v>0</v>
      </c>
      <c r="J717" s="907">
        <v>0</v>
      </c>
      <c r="K717" s="907">
        <v>0</v>
      </c>
      <c r="L717" s="567"/>
    </row>
    <row r="718" ht="36" customHeight="1">
      <c r="A718" s="906"/>
      <c r="B718" s="577" t="s">
        <v>1521</v>
      </c>
      <c r="C718" s="567"/>
      <c r="D718" s="567">
        <v>5073.1999999999998</v>
      </c>
      <c r="E718" s="567">
        <v>0</v>
      </c>
      <c r="F718" s="567">
        <v>0</v>
      </c>
      <c r="G718" s="567">
        <v>0</v>
      </c>
      <c r="H718" s="907">
        <f t="shared" si="87"/>
        <v>0</v>
      </c>
      <c r="I718" s="567">
        <v>0</v>
      </c>
      <c r="J718" s="907">
        <v>0</v>
      </c>
      <c r="K718" s="907">
        <v>0</v>
      </c>
      <c r="L718" s="567"/>
    </row>
    <row r="719" ht="36" customHeight="1">
      <c r="A719" s="906"/>
      <c r="B719" s="577" t="s">
        <v>1522</v>
      </c>
      <c r="C719" s="567"/>
      <c r="D719" s="567">
        <v>0</v>
      </c>
      <c r="E719" s="567">
        <v>0</v>
      </c>
      <c r="F719" s="907">
        <v>5141.5701600000002</v>
      </c>
      <c r="G719" s="907">
        <v>5141.5701600000002</v>
      </c>
      <c r="H719" s="907">
        <f t="shared" si="87"/>
        <v>5141.5701600000002</v>
      </c>
      <c r="I719" s="907">
        <v>5141.5701600000002</v>
      </c>
      <c r="J719" s="907">
        <v>1438.2474500000001</v>
      </c>
      <c r="K719" s="907">
        <f t="shared" si="86"/>
        <v>27.972922769568896</v>
      </c>
      <c r="L719" s="567"/>
    </row>
    <row r="720" ht="36" customHeight="1">
      <c r="A720" s="906"/>
      <c r="B720" s="577" t="s">
        <v>1218</v>
      </c>
      <c r="C720" s="567"/>
      <c r="D720" s="567">
        <v>0</v>
      </c>
      <c r="E720" s="567">
        <v>0</v>
      </c>
      <c r="F720" s="567">
        <v>0</v>
      </c>
      <c r="G720" s="567">
        <v>0</v>
      </c>
      <c r="H720" s="907">
        <f t="shared" si="87"/>
        <v>0</v>
      </c>
      <c r="I720" s="567">
        <v>0</v>
      </c>
      <c r="J720" s="907">
        <v>0</v>
      </c>
      <c r="K720" s="907">
        <v>0</v>
      </c>
      <c r="L720" s="567"/>
    </row>
    <row r="721" ht="36" customHeight="1">
      <c r="A721" s="906"/>
      <c r="B721" s="577" t="s">
        <v>1540</v>
      </c>
      <c r="C721" s="567"/>
      <c r="D721" s="567">
        <v>0</v>
      </c>
      <c r="E721" s="567">
        <v>0</v>
      </c>
      <c r="F721" s="567">
        <v>0</v>
      </c>
      <c r="G721" s="567">
        <v>0</v>
      </c>
      <c r="H721" s="907">
        <f t="shared" si="87"/>
        <v>0</v>
      </c>
      <c r="I721" s="567">
        <v>0</v>
      </c>
      <c r="J721" s="907">
        <v>0</v>
      </c>
      <c r="K721" s="907">
        <v>0</v>
      </c>
      <c r="L721" s="567"/>
    </row>
    <row r="722" ht="36" customHeight="1">
      <c r="A722" s="908" t="s">
        <v>221</v>
      </c>
      <c r="B722" s="909"/>
      <c r="C722" s="909"/>
      <c r="D722" s="909"/>
      <c r="E722" s="909"/>
      <c r="F722" s="909"/>
      <c r="G722" s="909"/>
      <c r="H722" s="909"/>
      <c r="I722" s="909"/>
      <c r="J722" s="909"/>
      <c r="K722" s="909"/>
      <c r="L722" s="910"/>
      <c r="M722" s="713"/>
    </row>
    <row r="723" ht="36" customHeight="1">
      <c r="A723" s="908" t="s">
        <v>222</v>
      </c>
      <c r="B723" s="909"/>
      <c r="C723" s="909"/>
      <c r="D723" s="909"/>
      <c r="E723" s="909"/>
      <c r="F723" s="909"/>
      <c r="G723" s="909"/>
      <c r="H723" s="909"/>
      <c r="I723" s="909"/>
      <c r="J723" s="909"/>
      <c r="K723" s="909"/>
      <c r="L723" s="910"/>
    </row>
    <row r="724" ht="74.25" customHeight="1">
      <c r="A724" s="911" t="s">
        <v>1570</v>
      </c>
      <c r="B724" s="912" t="s">
        <v>1571</v>
      </c>
      <c r="C724" s="608" t="s">
        <v>1572</v>
      </c>
      <c r="D724" s="593">
        <v>30</v>
      </c>
      <c r="E724" s="593">
        <v>0</v>
      </c>
      <c r="F724" s="593">
        <v>30</v>
      </c>
      <c r="G724" s="593">
        <v>30</v>
      </c>
      <c r="H724" s="593">
        <f t="shared" si="87"/>
        <v>30</v>
      </c>
      <c r="I724" s="593">
        <v>30</v>
      </c>
      <c r="J724" s="593">
        <v>0</v>
      </c>
      <c r="K724" s="593">
        <v>0</v>
      </c>
      <c r="L724" s="593"/>
    </row>
    <row r="725" ht="36" customHeight="1">
      <c r="A725" s="913"/>
      <c r="B725" s="912" t="s">
        <v>1479</v>
      </c>
      <c r="C725" s="593"/>
      <c r="D725" s="593">
        <v>30</v>
      </c>
      <c r="E725" s="593">
        <v>0</v>
      </c>
      <c r="F725" s="593">
        <v>30</v>
      </c>
      <c r="G725" s="593">
        <v>30</v>
      </c>
      <c r="H725" s="593">
        <f t="shared" si="87"/>
        <v>30</v>
      </c>
      <c r="I725" s="593">
        <v>30</v>
      </c>
      <c r="J725" s="593">
        <v>0</v>
      </c>
      <c r="K725" s="593">
        <v>0</v>
      </c>
      <c r="L725" s="593"/>
    </row>
    <row r="726" ht="36" customHeight="1">
      <c r="A726" s="913"/>
      <c r="B726" s="912" t="s">
        <v>1480</v>
      </c>
      <c r="C726" s="593"/>
      <c r="D726" s="593">
        <v>0</v>
      </c>
      <c r="E726" s="593">
        <v>0</v>
      </c>
      <c r="F726" s="593">
        <v>0</v>
      </c>
      <c r="G726" s="593">
        <v>0</v>
      </c>
      <c r="H726" s="593">
        <f t="shared" si="87"/>
        <v>0</v>
      </c>
      <c r="I726" s="593">
        <v>0</v>
      </c>
      <c r="J726" s="593">
        <v>0</v>
      </c>
      <c r="K726" s="593">
        <v>0</v>
      </c>
      <c r="L726" s="593"/>
    </row>
    <row r="727" ht="36" customHeight="1">
      <c r="A727" s="913"/>
      <c r="B727" s="912" t="s">
        <v>1521</v>
      </c>
      <c r="C727" s="593"/>
      <c r="D727" s="593">
        <v>0</v>
      </c>
      <c r="E727" s="593">
        <v>0</v>
      </c>
      <c r="F727" s="593">
        <v>0</v>
      </c>
      <c r="G727" s="593">
        <v>0</v>
      </c>
      <c r="H727" s="593">
        <f t="shared" si="87"/>
        <v>0</v>
      </c>
      <c r="I727" s="593">
        <v>0</v>
      </c>
      <c r="J727" s="593">
        <v>0</v>
      </c>
      <c r="K727" s="593">
        <v>0</v>
      </c>
      <c r="L727" s="593"/>
    </row>
    <row r="728" ht="36" customHeight="1">
      <c r="A728" s="913"/>
      <c r="B728" s="912" t="s">
        <v>1522</v>
      </c>
      <c r="C728" s="593"/>
      <c r="D728" s="593">
        <v>30</v>
      </c>
      <c r="E728" s="593">
        <v>0</v>
      </c>
      <c r="F728" s="593">
        <v>30</v>
      </c>
      <c r="G728" s="593">
        <v>30</v>
      </c>
      <c r="H728" s="593">
        <f t="shared" si="87"/>
        <v>30</v>
      </c>
      <c r="I728" s="593">
        <v>30</v>
      </c>
      <c r="J728" s="593">
        <v>0</v>
      </c>
      <c r="K728" s="593">
        <v>0</v>
      </c>
      <c r="L728" s="593"/>
      <c r="M728" s="713"/>
    </row>
    <row r="729" ht="36" customHeight="1">
      <c r="A729" s="913"/>
      <c r="B729" s="912" t="s">
        <v>1218</v>
      </c>
      <c r="C729" s="593"/>
      <c r="D729" s="593">
        <v>0</v>
      </c>
      <c r="E729" s="593">
        <v>0</v>
      </c>
      <c r="F729" s="593">
        <v>0</v>
      </c>
      <c r="G729" s="593">
        <v>0</v>
      </c>
      <c r="H729" s="593">
        <f t="shared" si="87"/>
        <v>0</v>
      </c>
      <c r="I729" s="593">
        <v>0</v>
      </c>
      <c r="J729" s="593">
        <v>0</v>
      </c>
      <c r="K729" s="593">
        <v>0</v>
      </c>
      <c r="L729" s="593"/>
    </row>
    <row r="730" s="732" customFormat="1" ht="98.25" customHeight="1">
      <c r="A730" s="911" t="s">
        <v>1573</v>
      </c>
      <c r="B730" s="912" t="s">
        <v>1574</v>
      </c>
      <c r="C730" s="608" t="s">
        <v>1572</v>
      </c>
      <c r="D730" s="593">
        <v>30</v>
      </c>
      <c r="E730" s="593">
        <v>0</v>
      </c>
      <c r="F730" s="593">
        <v>30</v>
      </c>
      <c r="G730" s="593">
        <v>30</v>
      </c>
      <c r="H730" s="593">
        <v>30</v>
      </c>
      <c r="I730" s="593">
        <v>30</v>
      </c>
      <c r="J730" s="593">
        <v>0</v>
      </c>
      <c r="K730" s="593">
        <v>0</v>
      </c>
      <c r="L730" s="593"/>
      <c r="M730" s="732"/>
    </row>
    <row r="731" s="710" customFormat="1" ht="36" customHeight="1">
      <c r="A731" s="914"/>
      <c r="B731" s="915" t="s">
        <v>1479</v>
      </c>
      <c r="C731" s="586"/>
      <c r="D731" s="586">
        <v>30</v>
      </c>
      <c r="E731" s="586">
        <v>0</v>
      </c>
      <c r="F731" s="586">
        <v>30</v>
      </c>
      <c r="G731" s="586">
        <v>30</v>
      </c>
      <c r="H731" s="586">
        <v>30</v>
      </c>
      <c r="I731" s="586">
        <v>30</v>
      </c>
      <c r="J731" s="586">
        <v>0</v>
      </c>
      <c r="K731" s="586">
        <v>0</v>
      </c>
      <c r="L731" s="586"/>
      <c r="M731" s="710"/>
    </row>
    <row r="732" s="710" customFormat="1" ht="36" customHeight="1">
      <c r="A732" s="914"/>
      <c r="B732" s="915" t="s">
        <v>1480</v>
      </c>
      <c r="C732" s="586"/>
      <c r="D732" s="586">
        <v>0</v>
      </c>
      <c r="E732" s="586">
        <v>0</v>
      </c>
      <c r="F732" s="586">
        <v>0</v>
      </c>
      <c r="G732" s="586">
        <v>0</v>
      </c>
      <c r="H732" s="586">
        <v>0</v>
      </c>
      <c r="I732" s="586">
        <v>0</v>
      </c>
      <c r="J732" s="586">
        <v>0</v>
      </c>
      <c r="K732" s="586">
        <v>0</v>
      </c>
      <c r="L732" s="586"/>
      <c r="M732" s="710"/>
    </row>
    <row r="733" s="710" customFormat="1" ht="36" customHeight="1">
      <c r="A733" s="914"/>
      <c r="B733" s="915" t="s">
        <v>1521</v>
      </c>
      <c r="C733" s="586"/>
      <c r="D733" s="586">
        <v>0</v>
      </c>
      <c r="E733" s="586">
        <v>0</v>
      </c>
      <c r="F733" s="586">
        <v>0</v>
      </c>
      <c r="G733" s="586">
        <v>0</v>
      </c>
      <c r="H733" s="586">
        <v>0</v>
      </c>
      <c r="I733" s="586">
        <v>0</v>
      </c>
      <c r="J733" s="586">
        <v>0</v>
      </c>
      <c r="K733" s="586">
        <v>0</v>
      </c>
      <c r="L733" s="586"/>
      <c r="M733" s="710"/>
    </row>
    <row r="734" s="710" customFormat="1" ht="36" customHeight="1">
      <c r="A734" s="914"/>
      <c r="B734" s="915" t="s">
        <v>1522</v>
      </c>
      <c r="C734" s="586"/>
      <c r="D734" s="586">
        <v>30</v>
      </c>
      <c r="E734" s="586">
        <v>0</v>
      </c>
      <c r="F734" s="586">
        <v>30</v>
      </c>
      <c r="G734" s="586">
        <v>30</v>
      </c>
      <c r="H734" s="586">
        <v>30</v>
      </c>
      <c r="I734" s="586">
        <v>30</v>
      </c>
      <c r="J734" s="586">
        <v>0</v>
      </c>
      <c r="K734" s="586">
        <v>0</v>
      </c>
      <c r="L734" s="586"/>
      <c r="M734" s="710"/>
    </row>
    <row r="735" s="710" customFormat="1" ht="36" customHeight="1">
      <c r="A735" s="914"/>
      <c r="B735" s="915" t="s">
        <v>1218</v>
      </c>
      <c r="C735" s="586"/>
      <c r="D735" s="586">
        <v>0</v>
      </c>
      <c r="E735" s="586">
        <v>0</v>
      </c>
      <c r="F735" s="586">
        <v>0</v>
      </c>
      <c r="G735" s="586">
        <v>0</v>
      </c>
      <c r="H735" s="586">
        <v>0</v>
      </c>
      <c r="I735" s="586">
        <v>0</v>
      </c>
      <c r="J735" s="586">
        <v>0</v>
      </c>
      <c r="K735" s="586">
        <v>0</v>
      </c>
      <c r="L735" s="586"/>
      <c r="M735" s="710"/>
    </row>
    <row r="736" s="732" customFormat="1" ht="36" customHeight="1">
      <c r="A736" s="913"/>
      <c r="B736" s="912" t="s">
        <v>1540</v>
      </c>
      <c r="C736" s="593"/>
      <c r="D736" s="593">
        <v>0</v>
      </c>
      <c r="E736" s="593">
        <v>0</v>
      </c>
      <c r="F736" s="593">
        <v>0</v>
      </c>
      <c r="G736" s="593">
        <v>0</v>
      </c>
      <c r="H736" s="593">
        <f t="shared" si="87"/>
        <v>0</v>
      </c>
      <c r="I736" s="593">
        <v>0</v>
      </c>
      <c r="J736" s="593">
        <v>0</v>
      </c>
      <c r="K736" s="593">
        <v>0</v>
      </c>
      <c r="L736" s="593"/>
      <c r="M736" s="732"/>
    </row>
    <row r="737" ht="36" customHeight="1">
      <c r="A737" s="908" t="s">
        <v>225</v>
      </c>
      <c r="B737" s="909"/>
      <c r="C737" s="909"/>
      <c r="D737" s="909"/>
      <c r="E737" s="909"/>
      <c r="F737" s="909"/>
      <c r="G737" s="909"/>
      <c r="H737" s="909"/>
      <c r="I737" s="909"/>
      <c r="J737" s="909"/>
      <c r="K737" s="909"/>
      <c r="L737" s="910"/>
    </row>
    <row r="738" ht="71.25" customHeight="1">
      <c r="A738" s="911" t="s">
        <v>1575</v>
      </c>
      <c r="B738" s="912" t="s">
        <v>1542</v>
      </c>
      <c r="C738" s="608" t="s">
        <v>1576</v>
      </c>
      <c r="D738" s="593">
        <v>1551</v>
      </c>
      <c r="E738" s="593">
        <v>0</v>
      </c>
      <c r="F738" s="593">
        <v>1551</v>
      </c>
      <c r="G738" s="593">
        <v>1551</v>
      </c>
      <c r="H738" s="593">
        <f t="shared" si="87"/>
        <v>1551</v>
      </c>
      <c r="I738" s="593">
        <v>1551</v>
      </c>
      <c r="J738" s="593">
        <v>0</v>
      </c>
      <c r="K738" s="593">
        <v>0</v>
      </c>
      <c r="L738" s="593"/>
    </row>
    <row r="739" ht="36" customHeight="1">
      <c r="A739" s="913"/>
      <c r="B739" s="912" t="s">
        <v>1479</v>
      </c>
      <c r="C739" s="593"/>
      <c r="D739" s="593">
        <v>1551</v>
      </c>
      <c r="E739" s="593">
        <v>0</v>
      </c>
      <c r="F739" s="593">
        <v>1551</v>
      </c>
      <c r="G739" s="593">
        <v>1551</v>
      </c>
      <c r="H739" s="593">
        <f t="shared" si="87"/>
        <v>1551</v>
      </c>
      <c r="I739" s="593">
        <v>1551</v>
      </c>
      <c r="J739" s="593">
        <v>0</v>
      </c>
      <c r="K739" s="593">
        <v>0</v>
      </c>
      <c r="L739" s="593"/>
    </row>
    <row r="740" ht="36" customHeight="1">
      <c r="A740" s="913"/>
      <c r="B740" s="912" t="s">
        <v>1480</v>
      </c>
      <c r="C740" s="593"/>
      <c r="D740" s="593">
        <v>0</v>
      </c>
      <c r="E740" s="593">
        <v>0</v>
      </c>
      <c r="F740" s="593">
        <v>0</v>
      </c>
      <c r="G740" s="593">
        <v>0</v>
      </c>
      <c r="H740" s="593">
        <f t="shared" si="87"/>
        <v>0</v>
      </c>
      <c r="I740" s="593">
        <v>0</v>
      </c>
      <c r="J740" s="593">
        <v>0</v>
      </c>
      <c r="K740" s="593">
        <v>0</v>
      </c>
      <c r="L740" s="593"/>
      <c r="M740" s="713"/>
    </row>
    <row r="741" ht="36" customHeight="1">
      <c r="A741" s="913"/>
      <c r="B741" s="912" t="s">
        <v>1521</v>
      </c>
      <c r="C741" s="593"/>
      <c r="D741" s="593">
        <v>0</v>
      </c>
      <c r="E741" s="593">
        <v>0</v>
      </c>
      <c r="F741" s="593">
        <v>0</v>
      </c>
      <c r="G741" s="593">
        <v>0</v>
      </c>
      <c r="H741" s="593">
        <f t="shared" si="87"/>
        <v>0</v>
      </c>
      <c r="I741" s="593">
        <v>0</v>
      </c>
      <c r="J741" s="593">
        <v>0</v>
      </c>
      <c r="K741" s="593">
        <v>0</v>
      </c>
      <c r="L741" s="593"/>
    </row>
    <row r="742" ht="36" customHeight="1">
      <c r="A742" s="913"/>
      <c r="B742" s="912" t="s">
        <v>1522</v>
      </c>
      <c r="C742" s="593"/>
      <c r="D742" s="593">
        <v>1551</v>
      </c>
      <c r="E742" s="593">
        <v>0</v>
      </c>
      <c r="F742" s="593">
        <v>1551</v>
      </c>
      <c r="G742" s="593">
        <v>1551</v>
      </c>
      <c r="H742" s="593">
        <f t="shared" si="87"/>
        <v>1551</v>
      </c>
      <c r="I742" s="593">
        <v>1551</v>
      </c>
      <c r="J742" s="593">
        <v>0</v>
      </c>
      <c r="K742" s="593">
        <v>0</v>
      </c>
      <c r="L742" s="593"/>
    </row>
    <row r="743" ht="36" customHeight="1">
      <c r="A743" s="913"/>
      <c r="B743" s="912" t="s">
        <v>1218</v>
      </c>
      <c r="C743" s="593"/>
      <c r="D743" s="593">
        <v>0</v>
      </c>
      <c r="E743" s="593">
        <v>0</v>
      </c>
      <c r="F743" s="593">
        <v>0</v>
      </c>
      <c r="G743" s="593">
        <v>0</v>
      </c>
      <c r="H743" s="593">
        <f t="shared" si="87"/>
        <v>0</v>
      </c>
      <c r="I743" s="593">
        <v>0</v>
      </c>
      <c r="J743" s="593">
        <v>0</v>
      </c>
      <c r="K743" s="593">
        <v>0</v>
      </c>
      <c r="L743" s="593"/>
    </row>
    <row r="744" ht="36" customHeight="1">
      <c r="A744" s="913"/>
      <c r="B744" s="912" t="s">
        <v>1540</v>
      </c>
      <c r="C744" s="593"/>
      <c r="D744" s="593">
        <v>0</v>
      </c>
      <c r="E744" s="593">
        <v>0</v>
      </c>
      <c r="F744" s="593">
        <v>0</v>
      </c>
      <c r="G744" s="593">
        <v>0</v>
      </c>
      <c r="H744" s="593">
        <f t="shared" si="87"/>
        <v>0</v>
      </c>
      <c r="I744" s="593">
        <v>0</v>
      </c>
      <c r="J744" s="593">
        <v>0</v>
      </c>
      <c r="K744" s="593">
        <v>0</v>
      </c>
      <c r="L744" s="593"/>
    </row>
    <row r="745" ht="81" customHeight="1">
      <c r="A745" s="911" t="s">
        <v>1577</v>
      </c>
      <c r="B745" s="912" t="s">
        <v>1578</v>
      </c>
      <c r="C745" s="916" t="s">
        <v>1576</v>
      </c>
      <c r="D745" s="593">
        <v>1551</v>
      </c>
      <c r="E745" s="593">
        <v>0</v>
      </c>
      <c r="F745" s="593">
        <v>1551</v>
      </c>
      <c r="G745" s="593">
        <v>1551</v>
      </c>
      <c r="H745" s="593">
        <f t="shared" si="87"/>
        <v>1551</v>
      </c>
      <c r="I745" s="593">
        <v>1551</v>
      </c>
      <c r="J745" s="593">
        <v>0</v>
      </c>
      <c r="K745" s="593">
        <v>0</v>
      </c>
      <c r="L745" s="586"/>
    </row>
    <row r="746" ht="36" customHeight="1">
      <c r="A746" s="913"/>
      <c r="B746" s="915" t="s">
        <v>1479</v>
      </c>
      <c r="C746" s="586"/>
      <c r="D746" s="586">
        <v>1551</v>
      </c>
      <c r="E746" s="586">
        <v>0</v>
      </c>
      <c r="F746" s="586">
        <v>1551</v>
      </c>
      <c r="G746" s="586">
        <v>1551</v>
      </c>
      <c r="H746" s="586">
        <f t="shared" si="87"/>
        <v>1551</v>
      </c>
      <c r="I746" s="586">
        <v>1551</v>
      </c>
      <c r="J746" s="586">
        <v>0</v>
      </c>
      <c r="K746" s="586">
        <v>0</v>
      </c>
      <c r="L746" s="586"/>
    </row>
    <row r="747" ht="36" customHeight="1">
      <c r="A747" s="913"/>
      <c r="B747" s="915" t="s">
        <v>1480</v>
      </c>
      <c r="C747" s="586"/>
      <c r="D747" s="586">
        <v>0</v>
      </c>
      <c r="E747" s="586">
        <v>0</v>
      </c>
      <c r="F747" s="586">
        <v>0</v>
      </c>
      <c r="G747" s="586">
        <v>0</v>
      </c>
      <c r="H747" s="586">
        <f t="shared" si="87"/>
        <v>0</v>
      </c>
      <c r="I747" s="586">
        <v>0</v>
      </c>
      <c r="J747" s="586">
        <v>0</v>
      </c>
      <c r="K747" s="586">
        <v>0</v>
      </c>
      <c r="L747" s="586"/>
    </row>
    <row r="748" ht="36" customHeight="1">
      <c r="A748" s="913"/>
      <c r="B748" s="915" t="s">
        <v>1521</v>
      </c>
      <c r="C748" s="586"/>
      <c r="D748" s="586">
        <v>0</v>
      </c>
      <c r="E748" s="586">
        <v>0</v>
      </c>
      <c r="F748" s="586">
        <v>0</v>
      </c>
      <c r="G748" s="586">
        <v>0</v>
      </c>
      <c r="H748" s="586">
        <f t="shared" si="87"/>
        <v>0</v>
      </c>
      <c r="I748" s="586">
        <v>0</v>
      </c>
      <c r="J748" s="586">
        <v>0</v>
      </c>
      <c r="K748" s="586">
        <v>0</v>
      </c>
      <c r="L748" s="586"/>
    </row>
    <row r="749" ht="36" customHeight="1">
      <c r="A749" s="913"/>
      <c r="B749" s="915" t="s">
        <v>1522</v>
      </c>
      <c r="C749" s="586"/>
      <c r="D749" s="586">
        <v>1551</v>
      </c>
      <c r="E749" s="586">
        <v>0</v>
      </c>
      <c r="F749" s="586">
        <v>1551</v>
      </c>
      <c r="G749" s="586">
        <v>1551</v>
      </c>
      <c r="H749" s="586">
        <f t="shared" si="87"/>
        <v>1551</v>
      </c>
      <c r="I749" s="586">
        <v>1551</v>
      </c>
      <c r="J749" s="586">
        <v>0</v>
      </c>
      <c r="K749" s="586">
        <v>0</v>
      </c>
      <c r="L749" s="586"/>
    </row>
    <row r="750" ht="36" customHeight="1">
      <c r="A750" s="913"/>
      <c r="B750" s="915" t="s">
        <v>1218</v>
      </c>
      <c r="C750" s="586"/>
      <c r="D750" s="586">
        <v>0</v>
      </c>
      <c r="E750" s="586">
        <v>0</v>
      </c>
      <c r="F750" s="586">
        <v>0</v>
      </c>
      <c r="G750" s="586">
        <v>0</v>
      </c>
      <c r="H750" s="586">
        <f t="shared" si="87"/>
        <v>0</v>
      </c>
      <c r="I750" s="586">
        <v>0</v>
      </c>
      <c r="J750" s="586">
        <v>0</v>
      </c>
      <c r="K750" s="586">
        <v>0</v>
      </c>
      <c r="L750" s="586"/>
    </row>
    <row r="751" ht="36" customHeight="1">
      <c r="A751" s="913"/>
      <c r="B751" s="915" t="s">
        <v>1540</v>
      </c>
      <c r="C751" s="586"/>
      <c r="D751" s="586">
        <v>0</v>
      </c>
      <c r="E751" s="586">
        <v>0</v>
      </c>
      <c r="F751" s="586">
        <v>0</v>
      </c>
      <c r="G751" s="586">
        <v>0</v>
      </c>
      <c r="H751" s="586">
        <f t="shared" si="87"/>
        <v>0</v>
      </c>
      <c r="I751" s="586">
        <v>0</v>
      </c>
      <c r="J751" s="586">
        <v>0</v>
      </c>
      <c r="K751" s="586">
        <v>0</v>
      </c>
      <c r="L751" s="586"/>
    </row>
    <row r="752" ht="36" customHeight="1">
      <c r="A752" s="917" t="s">
        <v>228</v>
      </c>
      <c r="B752" s="918"/>
      <c r="C752" s="918"/>
      <c r="D752" s="918"/>
      <c r="E752" s="918"/>
      <c r="F752" s="918"/>
      <c r="G752" s="918"/>
      <c r="H752" s="918"/>
      <c r="I752" s="918"/>
      <c r="J752" s="918"/>
      <c r="K752" s="918"/>
      <c r="L752" s="919"/>
    </row>
    <row r="753" ht="36" customHeight="1">
      <c r="A753" s="917" t="s">
        <v>1579</v>
      </c>
      <c r="B753" s="918"/>
      <c r="C753" s="918"/>
      <c r="D753" s="918"/>
      <c r="E753" s="918"/>
      <c r="F753" s="918"/>
      <c r="G753" s="918"/>
      <c r="H753" s="918"/>
      <c r="I753" s="918"/>
      <c r="J753" s="918"/>
      <c r="K753" s="918"/>
      <c r="L753" s="919"/>
      <c r="M753" s="713"/>
    </row>
    <row r="754" ht="36" customHeight="1">
      <c r="A754" s="920" t="s">
        <v>1580</v>
      </c>
      <c r="B754" s="921" t="s">
        <v>1476</v>
      </c>
      <c r="C754" s="922" t="s">
        <v>1581</v>
      </c>
      <c r="D754" s="614">
        <f>D755+D759</f>
        <v>100</v>
      </c>
      <c r="E754" s="614">
        <v>0</v>
      </c>
      <c r="F754" s="614">
        <f>F755+F759</f>
        <v>100</v>
      </c>
      <c r="G754" s="614">
        <f>G755+G759</f>
        <v>100</v>
      </c>
      <c r="H754" s="614">
        <f t="shared" ref="H753:H816" si="88">E754+F754</f>
        <v>100</v>
      </c>
      <c r="I754" s="614">
        <f>I755+I759</f>
        <v>100</v>
      </c>
      <c r="J754" s="614">
        <f>J755+J759</f>
        <v>60</v>
      </c>
      <c r="K754" s="614">
        <f t="shared" ref="K754:K776" si="89">J754/F754*100</f>
        <v>60</v>
      </c>
      <c r="L754" s="614"/>
    </row>
    <row r="755" ht="36" customHeight="1">
      <c r="A755" s="923"/>
      <c r="B755" s="921" t="s">
        <v>1227</v>
      </c>
      <c r="C755" s="614"/>
      <c r="D755" s="614">
        <f>D756+D757+D758</f>
        <v>100</v>
      </c>
      <c r="E755" s="614">
        <v>0</v>
      </c>
      <c r="F755" s="614">
        <f>F756+F757+F758</f>
        <v>100</v>
      </c>
      <c r="G755" s="614">
        <f>G756+G757+G758</f>
        <v>100</v>
      </c>
      <c r="H755" s="614">
        <f t="shared" si="88"/>
        <v>100</v>
      </c>
      <c r="I755" s="614">
        <f>I756+I757+I758</f>
        <v>100</v>
      </c>
      <c r="J755" s="614">
        <f>J756+J757+J758</f>
        <v>60</v>
      </c>
      <c r="K755" s="614">
        <f t="shared" si="89"/>
        <v>60</v>
      </c>
      <c r="L755" s="614"/>
    </row>
    <row r="756" ht="36" customHeight="1">
      <c r="A756" s="923"/>
      <c r="B756" s="921" t="s">
        <v>1228</v>
      </c>
      <c r="C756" s="614"/>
      <c r="D756" s="614">
        <f t="shared" ref="D756:D759" si="90">D762+D768+D774+D780</f>
        <v>0</v>
      </c>
      <c r="E756" s="614">
        <v>0</v>
      </c>
      <c r="F756" s="614">
        <f t="shared" ref="F756:F759" si="91">F762+F768+F774+F780</f>
        <v>0</v>
      </c>
      <c r="G756" s="614">
        <f t="shared" ref="G756:G759" si="92">G762+G768+G774+G780</f>
        <v>0</v>
      </c>
      <c r="H756" s="614">
        <f t="shared" si="88"/>
        <v>0</v>
      </c>
      <c r="I756" s="614">
        <f t="shared" ref="I756:I759" si="93">I762+I768+I774+I780</f>
        <v>0</v>
      </c>
      <c r="J756" s="614">
        <f t="shared" ref="J756:J759" si="94">J762+J768+J774+J780</f>
        <v>0</v>
      </c>
      <c r="K756" s="614">
        <v>0</v>
      </c>
      <c r="L756" s="614"/>
    </row>
    <row r="757" ht="36" customHeight="1">
      <c r="A757" s="923"/>
      <c r="B757" s="921" t="s">
        <v>1229</v>
      </c>
      <c r="C757" s="614"/>
      <c r="D757" s="614">
        <f t="shared" si="90"/>
        <v>0</v>
      </c>
      <c r="E757" s="614">
        <v>0</v>
      </c>
      <c r="F757" s="614">
        <f t="shared" si="91"/>
        <v>0</v>
      </c>
      <c r="G757" s="614">
        <f t="shared" si="92"/>
        <v>0</v>
      </c>
      <c r="H757" s="614">
        <f t="shared" si="88"/>
        <v>0</v>
      </c>
      <c r="I757" s="614">
        <f t="shared" si="93"/>
        <v>0</v>
      </c>
      <c r="J757" s="614">
        <f t="shared" si="94"/>
        <v>0</v>
      </c>
      <c r="K757" s="614">
        <v>0</v>
      </c>
      <c r="L757" s="614"/>
    </row>
    <row r="758" ht="36" customHeight="1">
      <c r="A758" s="923"/>
      <c r="B758" s="921" t="s">
        <v>1230</v>
      </c>
      <c r="C758" s="614"/>
      <c r="D758" s="614">
        <f t="shared" si="90"/>
        <v>100</v>
      </c>
      <c r="E758" s="614">
        <v>0</v>
      </c>
      <c r="F758" s="614">
        <f t="shared" si="91"/>
        <v>100</v>
      </c>
      <c r="G758" s="614">
        <f t="shared" si="92"/>
        <v>100</v>
      </c>
      <c r="H758" s="614">
        <f t="shared" si="88"/>
        <v>100</v>
      </c>
      <c r="I758" s="614">
        <f t="shared" si="93"/>
        <v>100</v>
      </c>
      <c r="J758" s="614">
        <f t="shared" si="94"/>
        <v>60</v>
      </c>
      <c r="K758" s="614">
        <f t="shared" si="89"/>
        <v>60</v>
      </c>
      <c r="L758" s="614"/>
    </row>
    <row r="759" ht="36" customHeight="1">
      <c r="A759" s="923"/>
      <c r="B759" s="921" t="s">
        <v>1218</v>
      </c>
      <c r="C759" s="614"/>
      <c r="D759" s="614">
        <f t="shared" si="90"/>
        <v>0</v>
      </c>
      <c r="E759" s="614">
        <v>0</v>
      </c>
      <c r="F759" s="614">
        <f t="shared" si="91"/>
        <v>0</v>
      </c>
      <c r="G759" s="614">
        <f t="shared" si="92"/>
        <v>0</v>
      </c>
      <c r="H759" s="614">
        <f t="shared" si="88"/>
        <v>0</v>
      </c>
      <c r="I759" s="614">
        <f t="shared" si="93"/>
        <v>0</v>
      </c>
      <c r="J759" s="614">
        <f t="shared" si="94"/>
        <v>0</v>
      </c>
      <c r="K759" s="614">
        <v>0</v>
      </c>
      <c r="L759" s="614"/>
    </row>
    <row r="760" ht="36" customHeight="1">
      <c r="A760" s="920" t="s">
        <v>1582</v>
      </c>
      <c r="B760" s="921" t="s">
        <v>1583</v>
      </c>
      <c r="C760" s="922" t="s">
        <v>1584</v>
      </c>
      <c r="D760" s="614">
        <f>D761+D765</f>
        <v>100</v>
      </c>
      <c r="E760" s="614">
        <v>0</v>
      </c>
      <c r="F760" s="614">
        <f>F761+F765</f>
        <v>60</v>
      </c>
      <c r="G760" s="614">
        <f>G761+G765</f>
        <v>60</v>
      </c>
      <c r="H760" s="614">
        <f t="shared" si="88"/>
        <v>60</v>
      </c>
      <c r="I760" s="614">
        <f>I761+I765</f>
        <v>60</v>
      </c>
      <c r="J760" s="614">
        <f>J761+J765</f>
        <v>60</v>
      </c>
      <c r="K760" s="614">
        <f t="shared" si="89"/>
        <v>100</v>
      </c>
      <c r="L760" s="614"/>
    </row>
    <row r="761" ht="36" customHeight="1">
      <c r="A761" s="923"/>
      <c r="B761" s="924" t="s">
        <v>1234</v>
      </c>
      <c r="C761" s="623"/>
      <c r="D761" s="623">
        <f>D762+D763+D764</f>
        <v>100</v>
      </c>
      <c r="E761" s="623">
        <v>0</v>
      </c>
      <c r="F761" s="623">
        <f>F762+F763+F764</f>
        <v>60</v>
      </c>
      <c r="G761" s="623">
        <f>G762+G763+G764</f>
        <v>60</v>
      </c>
      <c r="H761" s="623">
        <f t="shared" si="88"/>
        <v>60</v>
      </c>
      <c r="I761" s="623">
        <f>I762+I763+I764</f>
        <v>60</v>
      </c>
      <c r="J761" s="623">
        <f>J762+J763+J764</f>
        <v>60</v>
      </c>
      <c r="K761" s="623">
        <f t="shared" si="89"/>
        <v>100</v>
      </c>
      <c r="L761" s="623"/>
    </row>
    <row r="762" ht="36" customHeight="1">
      <c r="A762" s="923"/>
      <c r="B762" s="924" t="s">
        <v>1228</v>
      </c>
      <c r="C762" s="623"/>
      <c r="D762" s="623">
        <v>0</v>
      </c>
      <c r="E762" s="623">
        <v>0</v>
      </c>
      <c r="F762" s="623">
        <v>0</v>
      </c>
      <c r="G762" s="623">
        <v>0</v>
      </c>
      <c r="H762" s="623">
        <f t="shared" si="88"/>
        <v>0</v>
      </c>
      <c r="I762" s="623">
        <v>0</v>
      </c>
      <c r="J762" s="623">
        <v>0</v>
      </c>
      <c r="K762" s="623">
        <v>0</v>
      </c>
      <c r="L762" s="623"/>
    </row>
    <row r="763" ht="36" customHeight="1">
      <c r="A763" s="923"/>
      <c r="B763" s="924" t="s">
        <v>1229</v>
      </c>
      <c r="C763" s="623"/>
      <c r="D763" s="623">
        <v>0</v>
      </c>
      <c r="E763" s="623">
        <v>0</v>
      </c>
      <c r="F763" s="623">
        <v>0</v>
      </c>
      <c r="G763" s="623">
        <v>0</v>
      </c>
      <c r="H763" s="623">
        <f t="shared" si="88"/>
        <v>0</v>
      </c>
      <c r="I763" s="623">
        <v>0</v>
      </c>
      <c r="J763" s="623">
        <v>0</v>
      </c>
      <c r="K763" s="623">
        <v>0</v>
      </c>
      <c r="L763" s="623"/>
    </row>
    <row r="764" ht="36" customHeight="1">
      <c r="A764" s="923"/>
      <c r="B764" s="924" t="s">
        <v>1230</v>
      </c>
      <c r="C764" s="623"/>
      <c r="D764" s="623">
        <v>100</v>
      </c>
      <c r="E764" s="623">
        <v>0</v>
      </c>
      <c r="F764" s="623">
        <v>60</v>
      </c>
      <c r="G764" s="623">
        <v>60</v>
      </c>
      <c r="H764" s="623">
        <f t="shared" si="88"/>
        <v>60</v>
      </c>
      <c r="I764" s="623">
        <v>60</v>
      </c>
      <c r="J764" s="623">
        <v>60</v>
      </c>
      <c r="K764" s="623">
        <f t="shared" si="89"/>
        <v>100</v>
      </c>
      <c r="L764" s="623"/>
    </row>
    <row r="765" ht="36" customHeight="1">
      <c r="A765" s="923"/>
      <c r="B765" s="924" t="s">
        <v>1218</v>
      </c>
      <c r="C765" s="623"/>
      <c r="D765" s="623"/>
      <c r="E765" s="623">
        <v>0</v>
      </c>
      <c r="F765" s="623"/>
      <c r="G765" s="623"/>
      <c r="H765" s="623">
        <f t="shared" si="88"/>
        <v>0</v>
      </c>
      <c r="I765" s="623"/>
      <c r="J765" s="623"/>
      <c r="K765" s="623">
        <v>0</v>
      </c>
      <c r="L765" s="623"/>
    </row>
    <row r="766" ht="81.75" customHeight="1">
      <c r="A766" s="920" t="s">
        <v>1585</v>
      </c>
      <c r="B766" s="925" t="s">
        <v>1586</v>
      </c>
      <c r="C766" s="926">
        <v>85004120840120000</v>
      </c>
      <c r="D766" s="927">
        <f>D767+D771</f>
        <v>0</v>
      </c>
      <c r="E766" s="614">
        <v>0</v>
      </c>
      <c r="F766" s="927">
        <f>F767+F771</f>
        <v>20</v>
      </c>
      <c r="G766" s="927">
        <f>G767+G771</f>
        <v>20</v>
      </c>
      <c r="H766" s="614">
        <f t="shared" si="88"/>
        <v>20</v>
      </c>
      <c r="I766" s="927">
        <f>I767+I771</f>
        <v>20</v>
      </c>
      <c r="J766" s="927">
        <f>J767+J771</f>
        <v>0</v>
      </c>
      <c r="K766" s="614">
        <f t="shared" si="89"/>
        <v>0</v>
      </c>
      <c r="L766" s="928"/>
    </row>
    <row r="767" ht="36" customHeight="1">
      <c r="A767" s="923"/>
      <c r="B767" s="924" t="s">
        <v>1234</v>
      </c>
      <c r="C767" s="623"/>
      <c r="D767" s="929">
        <f>D768+D769+D770</f>
        <v>0</v>
      </c>
      <c r="E767" s="623">
        <v>0</v>
      </c>
      <c r="F767" s="929">
        <f>F768+F769+F770</f>
        <v>20</v>
      </c>
      <c r="G767" s="929">
        <f>G768+G769+G770</f>
        <v>20</v>
      </c>
      <c r="H767" s="623">
        <f t="shared" si="88"/>
        <v>20</v>
      </c>
      <c r="I767" s="929">
        <f>I768+I769+I770</f>
        <v>20</v>
      </c>
      <c r="J767" s="929">
        <f>J768+J769+J770</f>
        <v>0</v>
      </c>
      <c r="K767" s="623">
        <f t="shared" si="89"/>
        <v>0</v>
      </c>
      <c r="L767" s="930"/>
    </row>
    <row r="768" ht="36" customHeight="1">
      <c r="A768" s="923"/>
      <c r="B768" s="924" t="s">
        <v>1228</v>
      </c>
      <c r="C768" s="623"/>
      <c r="D768" s="929">
        <v>0</v>
      </c>
      <c r="E768" s="623">
        <v>0</v>
      </c>
      <c r="F768" s="929">
        <v>0</v>
      </c>
      <c r="G768" s="929">
        <v>0</v>
      </c>
      <c r="H768" s="623">
        <f t="shared" si="88"/>
        <v>0</v>
      </c>
      <c r="I768" s="929">
        <v>0</v>
      </c>
      <c r="J768" s="929">
        <v>0</v>
      </c>
      <c r="K768" s="623">
        <v>0</v>
      </c>
      <c r="L768" s="930"/>
      <c r="M768" s="713"/>
    </row>
    <row r="769" ht="36" customHeight="1">
      <c r="A769" s="923"/>
      <c r="B769" s="924" t="s">
        <v>1229</v>
      </c>
      <c r="C769" s="623"/>
      <c r="D769" s="929">
        <v>0</v>
      </c>
      <c r="E769" s="623">
        <v>0</v>
      </c>
      <c r="F769" s="929">
        <v>0</v>
      </c>
      <c r="G769" s="929">
        <v>0</v>
      </c>
      <c r="H769" s="623">
        <f t="shared" si="88"/>
        <v>0</v>
      </c>
      <c r="I769" s="929">
        <v>0</v>
      </c>
      <c r="J769" s="929">
        <v>0</v>
      </c>
      <c r="K769" s="623">
        <v>0</v>
      </c>
      <c r="L769" s="930"/>
    </row>
    <row r="770" ht="36" customHeight="1">
      <c r="A770" s="923"/>
      <c r="B770" s="924" t="s">
        <v>1230</v>
      </c>
      <c r="C770" s="623"/>
      <c r="D770" s="929">
        <v>0</v>
      </c>
      <c r="E770" s="623">
        <v>0</v>
      </c>
      <c r="F770" s="929">
        <v>20</v>
      </c>
      <c r="G770" s="929">
        <v>20</v>
      </c>
      <c r="H770" s="623">
        <f t="shared" si="88"/>
        <v>20</v>
      </c>
      <c r="I770" s="929">
        <v>20</v>
      </c>
      <c r="J770" s="929">
        <v>0</v>
      </c>
      <c r="K770" s="623">
        <f t="shared" si="89"/>
        <v>0</v>
      </c>
      <c r="L770" s="930"/>
    </row>
    <row r="771" ht="36" customHeight="1">
      <c r="A771" s="923"/>
      <c r="B771" s="924" t="s">
        <v>1218</v>
      </c>
      <c r="C771" s="623"/>
      <c r="D771" s="929">
        <v>0</v>
      </c>
      <c r="E771" s="623">
        <v>0</v>
      </c>
      <c r="F771" s="929"/>
      <c r="G771" s="929"/>
      <c r="H771" s="623">
        <f t="shared" si="88"/>
        <v>0</v>
      </c>
      <c r="I771" s="929"/>
      <c r="J771" s="929"/>
      <c r="K771" s="623">
        <v>0</v>
      </c>
      <c r="L771" s="930"/>
    </row>
    <row r="772" ht="87" customHeight="1">
      <c r="A772" s="920" t="s">
        <v>1587</v>
      </c>
      <c r="B772" s="925" t="s">
        <v>1588</v>
      </c>
      <c r="C772" s="922">
        <v>8500412</v>
      </c>
      <c r="D772" s="927">
        <f>D773+D777</f>
        <v>0</v>
      </c>
      <c r="E772" s="614">
        <v>0</v>
      </c>
      <c r="F772" s="927">
        <f>F773+F777</f>
        <v>20</v>
      </c>
      <c r="G772" s="927">
        <f>G773+G777</f>
        <v>20</v>
      </c>
      <c r="H772" s="614">
        <f t="shared" si="88"/>
        <v>20</v>
      </c>
      <c r="I772" s="927">
        <f>I773+I777</f>
        <v>20</v>
      </c>
      <c r="J772" s="927">
        <f>J773+J777</f>
        <v>0</v>
      </c>
      <c r="K772" s="614">
        <f t="shared" si="89"/>
        <v>0</v>
      </c>
      <c r="L772" s="928"/>
    </row>
    <row r="773" ht="36" customHeight="1">
      <c r="A773" s="923"/>
      <c r="B773" s="924" t="s">
        <v>1234</v>
      </c>
      <c r="C773" s="623"/>
      <c r="D773" s="929">
        <f>D774+D775+D776</f>
        <v>0</v>
      </c>
      <c r="E773" s="623">
        <v>0</v>
      </c>
      <c r="F773" s="929">
        <f>F774+F775+F776</f>
        <v>20</v>
      </c>
      <c r="G773" s="929">
        <f>G774+G775+G776</f>
        <v>20</v>
      </c>
      <c r="H773" s="623">
        <f t="shared" si="88"/>
        <v>20</v>
      </c>
      <c r="I773" s="929">
        <f>I774+I775+I776</f>
        <v>20</v>
      </c>
      <c r="J773" s="929">
        <f>J774+J775+J776</f>
        <v>0</v>
      </c>
      <c r="K773" s="623">
        <f t="shared" si="89"/>
        <v>0</v>
      </c>
      <c r="L773" s="930"/>
    </row>
    <row r="774" ht="36" customHeight="1">
      <c r="A774" s="923"/>
      <c r="B774" s="924" t="s">
        <v>1228</v>
      </c>
      <c r="C774" s="623"/>
      <c r="D774" s="929">
        <v>0</v>
      </c>
      <c r="E774" s="623">
        <v>0</v>
      </c>
      <c r="F774" s="929">
        <v>0</v>
      </c>
      <c r="G774" s="929">
        <v>0</v>
      </c>
      <c r="H774" s="623">
        <f t="shared" si="88"/>
        <v>0</v>
      </c>
      <c r="I774" s="929">
        <v>0</v>
      </c>
      <c r="J774" s="929">
        <v>0</v>
      </c>
      <c r="K774" s="623">
        <v>0</v>
      </c>
      <c r="L774" s="930"/>
      <c r="M774" s="713"/>
    </row>
    <row r="775" ht="36" customHeight="1">
      <c r="A775" s="923"/>
      <c r="B775" s="924" t="s">
        <v>1229</v>
      </c>
      <c r="C775" s="623"/>
      <c r="D775" s="929">
        <v>0</v>
      </c>
      <c r="E775" s="623">
        <v>0</v>
      </c>
      <c r="F775" s="929">
        <v>0</v>
      </c>
      <c r="G775" s="929">
        <v>0</v>
      </c>
      <c r="H775" s="623">
        <f t="shared" si="88"/>
        <v>0</v>
      </c>
      <c r="I775" s="929">
        <v>0</v>
      </c>
      <c r="J775" s="929">
        <v>0</v>
      </c>
      <c r="K775" s="623">
        <v>0</v>
      </c>
      <c r="L775" s="930"/>
    </row>
    <row r="776" ht="36" customHeight="1">
      <c r="A776" s="923"/>
      <c r="B776" s="924" t="s">
        <v>1230</v>
      </c>
      <c r="C776" s="623"/>
      <c r="D776" s="929">
        <v>0</v>
      </c>
      <c r="E776" s="623">
        <v>0</v>
      </c>
      <c r="F776" s="929">
        <v>20</v>
      </c>
      <c r="G776" s="929">
        <v>20</v>
      </c>
      <c r="H776" s="623">
        <f t="shared" si="88"/>
        <v>20</v>
      </c>
      <c r="I776" s="929">
        <v>20</v>
      </c>
      <c r="J776" s="929">
        <v>0</v>
      </c>
      <c r="K776" s="623">
        <f t="shared" si="89"/>
        <v>0</v>
      </c>
      <c r="L776" s="930"/>
    </row>
    <row r="777" ht="36" customHeight="1">
      <c r="A777" s="923"/>
      <c r="B777" s="924" t="s">
        <v>1218</v>
      </c>
      <c r="C777" s="623"/>
      <c r="D777" s="929">
        <v>0</v>
      </c>
      <c r="E777" s="623">
        <v>0</v>
      </c>
      <c r="F777" s="929">
        <v>0</v>
      </c>
      <c r="G777" s="929">
        <v>0</v>
      </c>
      <c r="H777" s="623">
        <f t="shared" si="88"/>
        <v>0</v>
      </c>
      <c r="I777" s="929">
        <v>0</v>
      </c>
      <c r="J777" s="929">
        <v>0</v>
      </c>
      <c r="K777" s="623">
        <v>0</v>
      </c>
      <c r="L777" s="930"/>
    </row>
    <row r="778" ht="93.75" customHeight="1">
      <c r="A778" s="920" t="s">
        <v>1589</v>
      </c>
      <c r="B778" s="925" t="s">
        <v>1590</v>
      </c>
      <c r="C778" s="931" t="s">
        <v>233</v>
      </c>
      <c r="D778" s="927">
        <f>D779+D783</f>
        <v>0</v>
      </c>
      <c r="E778" s="614">
        <v>0</v>
      </c>
      <c r="F778" s="927">
        <f>F779+F783</f>
        <v>0</v>
      </c>
      <c r="G778" s="927">
        <f>G779+G783</f>
        <v>0</v>
      </c>
      <c r="H778" s="614">
        <f t="shared" si="88"/>
        <v>0</v>
      </c>
      <c r="I778" s="927">
        <f>I779+I783</f>
        <v>0</v>
      </c>
      <c r="J778" s="927">
        <f>J779+J783</f>
        <v>0</v>
      </c>
      <c r="K778" s="614">
        <v>0</v>
      </c>
      <c r="L778" s="928"/>
    </row>
    <row r="779" ht="36" customHeight="1">
      <c r="A779" s="923"/>
      <c r="B779" s="924" t="s">
        <v>1234</v>
      </c>
      <c r="C779" s="623"/>
      <c r="D779" s="929">
        <f>D780+D781+D782</f>
        <v>0</v>
      </c>
      <c r="E779" s="623">
        <v>0</v>
      </c>
      <c r="F779" s="929">
        <f>F780+F781+F782</f>
        <v>0</v>
      </c>
      <c r="G779" s="929">
        <f>G780+G781+G782</f>
        <v>0</v>
      </c>
      <c r="H779" s="623">
        <f t="shared" si="88"/>
        <v>0</v>
      </c>
      <c r="I779" s="929">
        <f>I780+I781+I782</f>
        <v>0</v>
      </c>
      <c r="J779" s="929">
        <f>J780+J781+J782</f>
        <v>0</v>
      </c>
      <c r="K779" s="623">
        <v>0</v>
      </c>
      <c r="L779" s="930"/>
    </row>
    <row r="780" ht="36" customHeight="1">
      <c r="A780" s="923"/>
      <c r="B780" s="924" t="s">
        <v>1228</v>
      </c>
      <c r="C780" s="623"/>
      <c r="D780" s="929">
        <v>0</v>
      </c>
      <c r="E780" s="623">
        <v>0</v>
      </c>
      <c r="F780" s="929">
        <v>0</v>
      </c>
      <c r="G780" s="929">
        <v>0</v>
      </c>
      <c r="H780" s="623">
        <f t="shared" si="88"/>
        <v>0</v>
      </c>
      <c r="I780" s="929">
        <v>0</v>
      </c>
      <c r="J780" s="929">
        <v>0</v>
      </c>
      <c r="K780" s="623">
        <v>0</v>
      </c>
      <c r="L780" s="930"/>
    </row>
    <row r="781" ht="36" customHeight="1">
      <c r="A781" s="923"/>
      <c r="B781" s="924" t="s">
        <v>1229</v>
      </c>
      <c r="C781" s="623"/>
      <c r="D781" s="929">
        <v>0</v>
      </c>
      <c r="E781" s="623">
        <v>0</v>
      </c>
      <c r="F781" s="929">
        <v>0</v>
      </c>
      <c r="G781" s="929">
        <v>0</v>
      </c>
      <c r="H781" s="623">
        <f t="shared" si="88"/>
        <v>0</v>
      </c>
      <c r="I781" s="929">
        <v>0</v>
      </c>
      <c r="J781" s="929">
        <v>0</v>
      </c>
      <c r="K781" s="623">
        <v>0</v>
      </c>
      <c r="L781" s="930"/>
    </row>
    <row r="782" ht="36" customHeight="1">
      <c r="A782" s="923"/>
      <c r="B782" s="924" t="s">
        <v>1230</v>
      </c>
      <c r="C782" s="623"/>
      <c r="D782" s="929">
        <v>0</v>
      </c>
      <c r="E782" s="623">
        <v>0</v>
      </c>
      <c r="F782" s="929">
        <v>0</v>
      </c>
      <c r="G782" s="929">
        <v>0</v>
      </c>
      <c r="H782" s="623">
        <f t="shared" si="88"/>
        <v>0</v>
      </c>
      <c r="I782" s="929">
        <v>0</v>
      </c>
      <c r="J782" s="929">
        <v>0</v>
      </c>
      <c r="K782" s="623">
        <v>0</v>
      </c>
      <c r="L782" s="930"/>
    </row>
    <row r="783" ht="36" customHeight="1">
      <c r="A783" s="923"/>
      <c r="B783" s="924" t="s">
        <v>1218</v>
      </c>
      <c r="C783" s="623"/>
      <c r="D783" s="929">
        <v>0</v>
      </c>
      <c r="E783" s="623">
        <v>0</v>
      </c>
      <c r="F783" s="929">
        <v>0</v>
      </c>
      <c r="G783" s="929">
        <v>0</v>
      </c>
      <c r="H783" s="623">
        <f t="shared" si="88"/>
        <v>0</v>
      </c>
      <c r="I783" s="929">
        <v>0</v>
      </c>
      <c r="J783" s="929">
        <v>0</v>
      </c>
      <c r="K783" s="623">
        <v>0</v>
      </c>
      <c r="L783" s="930"/>
    </row>
    <row r="784" ht="36" customHeight="1">
      <c r="A784" s="917" t="s">
        <v>240</v>
      </c>
      <c r="B784" s="918"/>
      <c r="C784" s="918"/>
      <c r="D784" s="918"/>
      <c r="E784" s="918"/>
      <c r="F784" s="918"/>
      <c r="G784" s="918"/>
      <c r="H784" s="918"/>
      <c r="I784" s="918"/>
      <c r="J784" s="918"/>
      <c r="K784" s="918"/>
      <c r="L784" s="919"/>
    </row>
    <row r="785" ht="36" customHeight="1">
      <c r="A785" s="920" t="s">
        <v>1591</v>
      </c>
      <c r="B785" s="921" t="s">
        <v>1476</v>
      </c>
      <c r="C785" s="922" t="s">
        <v>1592</v>
      </c>
      <c r="D785" s="614">
        <f>D786+D790</f>
        <v>34910.099999999999</v>
      </c>
      <c r="E785" s="614">
        <f>E786+E790</f>
        <v>34908.099999999999</v>
      </c>
      <c r="F785" s="614">
        <f>F786+F790</f>
        <v>720</v>
      </c>
      <c r="G785" s="614">
        <f>G786+G790</f>
        <v>720</v>
      </c>
      <c r="H785" s="614">
        <f t="shared" si="88"/>
        <v>35628.099999999999</v>
      </c>
      <c r="I785" s="614">
        <f>I786+I790</f>
        <v>720</v>
      </c>
      <c r="J785" s="932">
        <f>J786+J790</f>
        <v>994.66300000000001</v>
      </c>
      <c r="K785" s="932">
        <f t="shared" ref="K785:K808" si="95">J785/H785*100</f>
        <v>2.7917935562098455</v>
      </c>
      <c r="L785" s="614"/>
    </row>
    <row r="786" ht="36" customHeight="1">
      <c r="A786" s="923"/>
      <c r="B786" s="921" t="s">
        <v>1227</v>
      </c>
      <c r="C786" s="614"/>
      <c r="D786" s="614">
        <f>D787+D788+D789</f>
        <v>720</v>
      </c>
      <c r="E786" s="614">
        <f>E787+E788+E789</f>
        <v>718</v>
      </c>
      <c r="F786" s="614">
        <f>F787+F788+F789</f>
        <v>720</v>
      </c>
      <c r="G786" s="614">
        <f>G787+G788+G789</f>
        <v>720</v>
      </c>
      <c r="H786" s="614">
        <f t="shared" si="88"/>
        <v>1438</v>
      </c>
      <c r="I786" s="614">
        <f>I787+I788+I789</f>
        <v>720</v>
      </c>
      <c r="J786" s="932">
        <f>J787+J788+J789</f>
        <v>21.163</v>
      </c>
      <c r="K786" s="932">
        <f t="shared" si="95"/>
        <v>1.4716968011126565</v>
      </c>
      <c r="L786" s="614"/>
    </row>
    <row r="787" ht="36" customHeight="1">
      <c r="A787" s="923"/>
      <c r="B787" s="921" t="s">
        <v>1228</v>
      </c>
      <c r="C787" s="614"/>
      <c r="D787" s="614">
        <f t="shared" ref="D787:D790" si="96">D793+D799+D805</f>
        <v>0</v>
      </c>
      <c r="E787" s="614">
        <f t="shared" ref="E787:E790" si="97">E793+E799+E805</f>
        <v>0</v>
      </c>
      <c r="F787" s="614">
        <f t="shared" ref="F787:F790" si="98">F793+F799+F805</f>
        <v>0</v>
      </c>
      <c r="G787" s="614">
        <f t="shared" ref="G787:G790" si="99">G793+G799+G805</f>
        <v>0</v>
      </c>
      <c r="H787" s="614">
        <f t="shared" si="88"/>
        <v>0</v>
      </c>
      <c r="I787" s="614">
        <f t="shared" ref="I787:I790" si="100">I793+I799+I805</f>
        <v>0</v>
      </c>
      <c r="J787" s="932">
        <f t="shared" ref="J787:J790" si="101">J793+J799+J805</f>
        <v>0</v>
      </c>
      <c r="K787" s="932">
        <v>0</v>
      </c>
      <c r="L787" s="614"/>
    </row>
    <row r="788" ht="36" customHeight="1">
      <c r="A788" s="923"/>
      <c r="B788" s="921" t="s">
        <v>1229</v>
      </c>
      <c r="C788" s="614"/>
      <c r="D788" s="614">
        <f t="shared" si="96"/>
        <v>636</v>
      </c>
      <c r="E788" s="614">
        <f t="shared" si="97"/>
        <v>635</v>
      </c>
      <c r="F788" s="614">
        <f t="shared" si="98"/>
        <v>636</v>
      </c>
      <c r="G788" s="614">
        <f t="shared" si="99"/>
        <v>636</v>
      </c>
      <c r="H788" s="614">
        <f t="shared" si="88"/>
        <v>1271</v>
      </c>
      <c r="I788" s="614">
        <f t="shared" si="100"/>
        <v>636</v>
      </c>
      <c r="J788" s="932">
        <f t="shared" si="101"/>
        <v>21.163</v>
      </c>
      <c r="K788" s="932">
        <f t="shared" si="95"/>
        <v>1.6650668764752166</v>
      </c>
      <c r="L788" s="614"/>
    </row>
    <row r="789" ht="36" customHeight="1">
      <c r="A789" s="923"/>
      <c r="B789" s="921" t="s">
        <v>1230</v>
      </c>
      <c r="C789" s="614"/>
      <c r="D789" s="614">
        <f t="shared" si="96"/>
        <v>84</v>
      </c>
      <c r="E789" s="614">
        <f t="shared" si="97"/>
        <v>83</v>
      </c>
      <c r="F789" s="614">
        <f t="shared" si="98"/>
        <v>84</v>
      </c>
      <c r="G789" s="614">
        <f t="shared" si="99"/>
        <v>84</v>
      </c>
      <c r="H789" s="614">
        <f t="shared" si="88"/>
        <v>167</v>
      </c>
      <c r="I789" s="614">
        <f t="shared" si="100"/>
        <v>84</v>
      </c>
      <c r="J789" s="932">
        <f t="shared" si="101"/>
        <v>0</v>
      </c>
      <c r="K789" s="932">
        <f t="shared" si="95"/>
        <v>0</v>
      </c>
      <c r="L789" s="614"/>
      <c r="M789" s="713"/>
    </row>
    <row r="790" ht="36" customHeight="1">
      <c r="A790" s="923"/>
      <c r="B790" s="921" t="s">
        <v>1218</v>
      </c>
      <c r="C790" s="614"/>
      <c r="D790" s="614">
        <f t="shared" si="96"/>
        <v>34190.099999999999</v>
      </c>
      <c r="E790" s="614">
        <f t="shared" si="97"/>
        <v>34190.099999999999</v>
      </c>
      <c r="F790" s="614">
        <f t="shared" si="98"/>
        <v>0</v>
      </c>
      <c r="G790" s="614">
        <f t="shared" si="99"/>
        <v>0</v>
      </c>
      <c r="H790" s="614">
        <f t="shared" si="88"/>
        <v>34190.099999999999</v>
      </c>
      <c r="I790" s="614">
        <f t="shared" si="100"/>
        <v>0</v>
      </c>
      <c r="J790" s="932">
        <f t="shared" si="101"/>
        <v>973.5</v>
      </c>
      <c r="K790" s="932">
        <f t="shared" si="95"/>
        <v>2.8473154509638756</v>
      </c>
      <c r="L790" s="614"/>
    </row>
    <row r="791" ht="82.5" customHeight="1">
      <c r="A791" s="920" t="s">
        <v>1593</v>
      </c>
      <c r="B791" s="921" t="s">
        <v>1089</v>
      </c>
      <c r="C791" s="922" t="s">
        <v>1594</v>
      </c>
      <c r="D791" s="614">
        <f>D792+D796</f>
        <v>84</v>
      </c>
      <c r="E791" s="614">
        <f>E792+E796</f>
        <v>83</v>
      </c>
      <c r="F791" s="614">
        <f>F792+F796</f>
        <v>84</v>
      </c>
      <c r="G791" s="614">
        <f>G792+G796</f>
        <v>84</v>
      </c>
      <c r="H791" s="614">
        <f t="shared" si="88"/>
        <v>167</v>
      </c>
      <c r="I791" s="614">
        <f>I792+I796</f>
        <v>84</v>
      </c>
      <c r="J791" s="932">
        <f>J792+J796</f>
        <v>0</v>
      </c>
      <c r="K791" s="932">
        <f t="shared" si="95"/>
        <v>0</v>
      </c>
      <c r="L791" s="614"/>
    </row>
    <row r="792" ht="36" customHeight="1">
      <c r="A792" s="923"/>
      <c r="B792" s="924" t="s">
        <v>1234</v>
      </c>
      <c r="C792" s="623"/>
      <c r="D792" s="623">
        <f>D793+D794+D795</f>
        <v>84</v>
      </c>
      <c r="E792" s="623">
        <f>E793+E794+E795</f>
        <v>83</v>
      </c>
      <c r="F792" s="623">
        <f>F793+F794+F795</f>
        <v>84</v>
      </c>
      <c r="G792" s="623">
        <f>G793+G794+G795</f>
        <v>84</v>
      </c>
      <c r="H792" s="623">
        <f t="shared" si="88"/>
        <v>167</v>
      </c>
      <c r="I792" s="623">
        <f>I793+I794+I795</f>
        <v>84</v>
      </c>
      <c r="J792" s="933">
        <f>J793+J794+J795</f>
        <v>0</v>
      </c>
      <c r="K792" s="933">
        <f t="shared" si="95"/>
        <v>0</v>
      </c>
      <c r="L792" s="623"/>
    </row>
    <row r="793" ht="36" customHeight="1">
      <c r="A793" s="923"/>
      <c r="B793" s="924" t="s">
        <v>1228</v>
      </c>
      <c r="C793" s="623"/>
      <c r="D793" s="623">
        <v>0</v>
      </c>
      <c r="E793" s="623"/>
      <c r="F793" s="623"/>
      <c r="G793" s="623"/>
      <c r="H793" s="623">
        <f t="shared" si="88"/>
        <v>0</v>
      </c>
      <c r="I793" s="623"/>
      <c r="J793" s="933"/>
      <c r="K793" s="933">
        <v>0</v>
      </c>
      <c r="L793" s="623"/>
    </row>
    <row r="794" ht="36" customHeight="1">
      <c r="A794" s="923"/>
      <c r="B794" s="924" t="s">
        <v>1229</v>
      </c>
      <c r="C794" s="623"/>
      <c r="D794" s="623">
        <v>0</v>
      </c>
      <c r="E794" s="623"/>
      <c r="F794" s="623"/>
      <c r="G794" s="623"/>
      <c r="H794" s="623">
        <f t="shared" si="88"/>
        <v>0</v>
      </c>
      <c r="I794" s="623"/>
      <c r="J794" s="933"/>
      <c r="K794" s="933">
        <v>0</v>
      </c>
      <c r="L794" s="623"/>
    </row>
    <row r="795" ht="36" customHeight="1">
      <c r="A795" s="923"/>
      <c r="B795" s="924" t="s">
        <v>1230</v>
      </c>
      <c r="C795" s="623"/>
      <c r="D795" s="623">
        <v>84</v>
      </c>
      <c r="E795" s="623">
        <v>83</v>
      </c>
      <c r="F795" s="623">
        <v>84</v>
      </c>
      <c r="G795" s="623">
        <v>84</v>
      </c>
      <c r="H795" s="623">
        <f t="shared" si="88"/>
        <v>167</v>
      </c>
      <c r="I795" s="623">
        <v>84</v>
      </c>
      <c r="J795" s="933">
        <v>0</v>
      </c>
      <c r="K795" s="933">
        <f t="shared" si="95"/>
        <v>0</v>
      </c>
      <c r="L795" s="623"/>
    </row>
    <row r="796" ht="36" customHeight="1">
      <c r="A796" s="923"/>
      <c r="B796" s="924" t="s">
        <v>1218</v>
      </c>
      <c r="C796" s="623"/>
      <c r="D796" s="623">
        <v>0</v>
      </c>
      <c r="E796" s="623"/>
      <c r="F796" s="623"/>
      <c r="G796" s="623"/>
      <c r="H796" s="623">
        <f t="shared" si="88"/>
        <v>0</v>
      </c>
      <c r="I796" s="623"/>
      <c r="J796" s="933"/>
      <c r="K796" s="933">
        <v>0</v>
      </c>
      <c r="L796" s="623"/>
      <c r="M796" s="713"/>
    </row>
    <row r="797" ht="90.75" customHeight="1">
      <c r="A797" s="920" t="s">
        <v>1595</v>
      </c>
      <c r="B797" s="921" t="s">
        <v>1596</v>
      </c>
      <c r="C797" s="922" t="s">
        <v>1597</v>
      </c>
      <c r="D797" s="614">
        <f>D798+D802</f>
        <v>636</v>
      </c>
      <c r="E797" s="614">
        <f>E798+E802</f>
        <v>635</v>
      </c>
      <c r="F797" s="614">
        <f>F798+F802</f>
        <v>636</v>
      </c>
      <c r="G797" s="614">
        <f>G798+G802</f>
        <v>636</v>
      </c>
      <c r="H797" s="614">
        <f t="shared" si="88"/>
        <v>1271</v>
      </c>
      <c r="I797" s="614">
        <f>I798+I802</f>
        <v>636</v>
      </c>
      <c r="J797" s="932">
        <f>J798+J802</f>
        <v>21.163</v>
      </c>
      <c r="K797" s="932">
        <f t="shared" si="95"/>
        <v>1.6650668764752166</v>
      </c>
      <c r="L797" s="614"/>
    </row>
    <row r="798" ht="36" customHeight="1">
      <c r="A798" s="923"/>
      <c r="B798" s="924" t="s">
        <v>1234</v>
      </c>
      <c r="C798" s="623"/>
      <c r="D798" s="623">
        <f>D799+D800+D801</f>
        <v>636</v>
      </c>
      <c r="E798" s="623">
        <f>E799+E800+E801</f>
        <v>635</v>
      </c>
      <c r="F798" s="623">
        <f>F799+F800+F801</f>
        <v>636</v>
      </c>
      <c r="G798" s="623">
        <f>G799+G800+G801</f>
        <v>636</v>
      </c>
      <c r="H798" s="623">
        <f t="shared" si="88"/>
        <v>1271</v>
      </c>
      <c r="I798" s="623">
        <f>I799+I800+I801</f>
        <v>636</v>
      </c>
      <c r="J798" s="933">
        <f>J799+J800+J801</f>
        <v>21.163</v>
      </c>
      <c r="K798" s="933">
        <f t="shared" si="95"/>
        <v>1.6650668764752166</v>
      </c>
      <c r="L798" s="623"/>
    </row>
    <row r="799" ht="36" customHeight="1">
      <c r="A799" s="923"/>
      <c r="B799" s="924" t="s">
        <v>1228</v>
      </c>
      <c r="C799" s="623"/>
      <c r="D799" s="623">
        <v>0</v>
      </c>
      <c r="E799" s="623"/>
      <c r="F799" s="623"/>
      <c r="G799" s="623"/>
      <c r="H799" s="623">
        <f t="shared" si="88"/>
        <v>0</v>
      </c>
      <c r="I799" s="623"/>
      <c r="J799" s="933"/>
      <c r="K799" s="933">
        <v>0</v>
      </c>
      <c r="L799" s="623"/>
    </row>
    <row r="800" ht="36" customHeight="1">
      <c r="A800" s="923"/>
      <c r="B800" s="924" t="s">
        <v>1229</v>
      </c>
      <c r="C800" s="623"/>
      <c r="D800" s="623">
        <v>636</v>
      </c>
      <c r="E800" s="623">
        <v>635</v>
      </c>
      <c r="F800" s="623">
        <v>636</v>
      </c>
      <c r="G800" s="623">
        <v>636</v>
      </c>
      <c r="H800" s="623">
        <f t="shared" si="88"/>
        <v>1271</v>
      </c>
      <c r="I800" s="623">
        <v>636</v>
      </c>
      <c r="J800" s="933">
        <v>21.163</v>
      </c>
      <c r="K800" s="933">
        <f t="shared" si="95"/>
        <v>1.6650668764752166</v>
      </c>
      <c r="L800" s="623"/>
    </row>
    <row r="801" ht="36" customHeight="1">
      <c r="A801" s="923"/>
      <c r="B801" s="924" t="s">
        <v>1230</v>
      </c>
      <c r="C801" s="623"/>
      <c r="D801" s="623">
        <v>0</v>
      </c>
      <c r="E801" s="623"/>
      <c r="F801" s="623"/>
      <c r="G801" s="623"/>
      <c r="H801" s="623">
        <f t="shared" si="88"/>
        <v>0</v>
      </c>
      <c r="I801" s="623"/>
      <c r="J801" s="933"/>
      <c r="K801" s="933">
        <v>0</v>
      </c>
      <c r="L801" s="623"/>
    </row>
    <row r="802" ht="36" customHeight="1">
      <c r="A802" s="923"/>
      <c r="B802" s="924" t="s">
        <v>1218</v>
      </c>
      <c r="C802" s="623"/>
      <c r="D802" s="623">
        <v>0</v>
      </c>
      <c r="E802" s="623"/>
      <c r="F802" s="623"/>
      <c r="G802" s="623"/>
      <c r="H802" s="623">
        <f t="shared" si="88"/>
        <v>0</v>
      </c>
      <c r="I802" s="623"/>
      <c r="J802" s="933"/>
      <c r="K802" s="933">
        <v>0</v>
      </c>
      <c r="L802" s="623"/>
    </row>
    <row r="803" ht="67.5" customHeight="1">
      <c r="A803" s="920" t="s">
        <v>1598</v>
      </c>
      <c r="B803" s="921" t="s">
        <v>1099</v>
      </c>
      <c r="C803" s="931" t="s">
        <v>233</v>
      </c>
      <c r="D803" s="614">
        <f>D804+D808</f>
        <v>34190.099999999999</v>
      </c>
      <c r="E803" s="614">
        <f>E804+E808</f>
        <v>34190.099999999999</v>
      </c>
      <c r="F803" s="614">
        <f>F804+F808</f>
        <v>0</v>
      </c>
      <c r="G803" s="614">
        <f>G804+G808</f>
        <v>0</v>
      </c>
      <c r="H803" s="614">
        <f t="shared" si="88"/>
        <v>34190.099999999999</v>
      </c>
      <c r="I803" s="614">
        <f>I804+I808</f>
        <v>0</v>
      </c>
      <c r="J803" s="932">
        <f>J804+J808</f>
        <v>973.5</v>
      </c>
      <c r="K803" s="932">
        <f t="shared" si="95"/>
        <v>2.8473154509638756</v>
      </c>
      <c r="L803" s="614"/>
    </row>
    <row r="804" ht="36" customHeight="1">
      <c r="A804" s="923"/>
      <c r="B804" s="924" t="s">
        <v>1234</v>
      </c>
      <c r="C804" s="623"/>
      <c r="D804" s="623">
        <f>D805+D806+D807</f>
        <v>0</v>
      </c>
      <c r="E804" s="623">
        <f>E805+E806+E807</f>
        <v>0</v>
      </c>
      <c r="F804" s="623">
        <f>F805+F806+F807</f>
        <v>0</v>
      </c>
      <c r="G804" s="623">
        <f>G805+G806+G807</f>
        <v>0</v>
      </c>
      <c r="H804" s="623">
        <f t="shared" si="88"/>
        <v>0</v>
      </c>
      <c r="I804" s="623">
        <f>I805+I806+I807</f>
        <v>0</v>
      </c>
      <c r="J804" s="933">
        <f>J805+J806+J807</f>
        <v>0</v>
      </c>
      <c r="K804" s="933">
        <v>0</v>
      </c>
      <c r="L804" s="623"/>
    </row>
    <row r="805" ht="36" customHeight="1">
      <c r="A805" s="923"/>
      <c r="B805" s="924" t="s">
        <v>1228</v>
      </c>
      <c r="C805" s="623"/>
      <c r="D805" s="623">
        <v>0</v>
      </c>
      <c r="E805" s="623"/>
      <c r="F805" s="623"/>
      <c r="G805" s="623"/>
      <c r="H805" s="623">
        <f t="shared" si="88"/>
        <v>0</v>
      </c>
      <c r="I805" s="623"/>
      <c r="J805" s="933"/>
      <c r="K805" s="933">
        <v>0</v>
      </c>
      <c r="L805" s="623"/>
    </row>
    <row r="806" ht="36" customHeight="1">
      <c r="A806" s="923"/>
      <c r="B806" s="924" t="s">
        <v>1229</v>
      </c>
      <c r="C806" s="623"/>
      <c r="D806" s="623">
        <v>0</v>
      </c>
      <c r="E806" s="623"/>
      <c r="F806" s="623"/>
      <c r="G806" s="623"/>
      <c r="H806" s="623">
        <f t="shared" si="88"/>
        <v>0</v>
      </c>
      <c r="I806" s="623"/>
      <c r="J806" s="933"/>
      <c r="K806" s="933">
        <v>0</v>
      </c>
      <c r="L806" s="623"/>
    </row>
    <row r="807" ht="36" customHeight="1">
      <c r="A807" s="923"/>
      <c r="B807" s="924" t="s">
        <v>1230</v>
      </c>
      <c r="C807" s="623"/>
      <c r="D807" s="623">
        <v>0</v>
      </c>
      <c r="E807" s="623"/>
      <c r="F807" s="623"/>
      <c r="G807" s="623"/>
      <c r="H807" s="623">
        <f t="shared" si="88"/>
        <v>0</v>
      </c>
      <c r="I807" s="623"/>
      <c r="J807" s="933"/>
      <c r="K807" s="933">
        <v>0</v>
      </c>
      <c r="L807" s="623"/>
    </row>
    <row r="808" ht="36" customHeight="1">
      <c r="A808" s="923"/>
      <c r="B808" s="924" t="s">
        <v>1218</v>
      </c>
      <c r="C808" s="623"/>
      <c r="D808" s="623">
        <v>34190.099999999999</v>
      </c>
      <c r="E808" s="633">
        <v>34190.099999999999</v>
      </c>
      <c r="F808" s="633"/>
      <c r="G808" s="633"/>
      <c r="H808" s="623">
        <f t="shared" si="88"/>
        <v>34190.099999999999</v>
      </c>
      <c r="I808" s="633"/>
      <c r="J808" s="934">
        <v>973.5</v>
      </c>
      <c r="K808" s="933">
        <f t="shared" si="95"/>
        <v>2.8473154509638756</v>
      </c>
      <c r="L808" s="623"/>
    </row>
    <row r="809" ht="36" customHeight="1">
      <c r="A809" s="935" t="s">
        <v>247</v>
      </c>
      <c r="B809" s="936"/>
      <c r="C809" s="936"/>
      <c r="D809" s="936"/>
      <c r="E809" s="936"/>
      <c r="F809" s="936"/>
      <c r="G809" s="936"/>
      <c r="H809" s="936"/>
      <c r="I809" s="936"/>
      <c r="J809" s="936"/>
      <c r="K809" s="936"/>
      <c r="L809" s="937"/>
    </row>
    <row r="810" ht="36" customHeight="1">
      <c r="A810" s="935" t="s">
        <v>248</v>
      </c>
      <c r="B810" s="936"/>
      <c r="C810" s="936"/>
      <c r="D810" s="936"/>
      <c r="E810" s="936"/>
      <c r="F810" s="936"/>
      <c r="G810" s="936"/>
      <c r="H810" s="936"/>
      <c r="I810" s="936"/>
      <c r="J810" s="936"/>
      <c r="K810" s="936"/>
      <c r="L810" s="937"/>
    </row>
    <row r="811" ht="36" customHeight="1">
      <c r="A811" s="938" t="s">
        <v>1599</v>
      </c>
      <c r="B811" s="939" t="s">
        <v>1476</v>
      </c>
      <c r="C811" s="940"/>
      <c r="D811" s="941">
        <v>10</v>
      </c>
      <c r="E811" s="941">
        <v>0</v>
      </c>
      <c r="F811" s="941">
        <v>10</v>
      </c>
      <c r="G811" s="941">
        <v>10</v>
      </c>
      <c r="H811" s="941">
        <f t="shared" si="88"/>
        <v>10</v>
      </c>
      <c r="I811" s="941">
        <v>10</v>
      </c>
      <c r="J811" s="941">
        <v>0</v>
      </c>
      <c r="K811" s="646">
        <f t="shared" ref="K811:K874" si="102">J811/F811*100</f>
        <v>0</v>
      </c>
      <c r="L811" s="646"/>
      <c r="M811" s="713"/>
    </row>
    <row r="812" ht="36" customHeight="1">
      <c r="A812" s="942"/>
      <c r="B812" s="939" t="s">
        <v>1227</v>
      </c>
      <c r="C812" s="646"/>
      <c r="D812" s="941">
        <v>10</v>
      </c>
      <c r="E812" s="941">
        <v>0</v>
      </c>
      <c r="F812" s="941">
        <v>10</v>
      </c>
      <c r="G812" s="941">
        <v>10</v>
      </c>
      <c r="H812" s="941">
        <f t="shared" si="88"/>
        <v>10</v>
      </c>
      <c r="I812" s="941">
        <v>10</v>
      </c>
      <c r="J812" s="941">
        <v>0</v>
      </c>
      <c r="K812" s="646">
        <f t="shared" si="102"/>
        <v>0</v>
      </c>
      <c r="L812" s="646"/>
    </row>
    <row r="813" ht="36" customHeight="1">
      <c r="A813" s="942"/>
      <c r="B813" s="939" t="s">
        <v>1228</v>
      </c>
      <c r="C813" s="646"/>
      <c r="D813" s="941">
        <v>0</v>
      </c>
      <c r="E813" s="941">
        <v>0</v>
      </c>
      <c r="F813" s="941">
        <v>0</v>
      </c>
      <c r="G813" s="941">
        <v>0</v>
      </c>
      <c r="H813" s="941">
        <f t="shared" si="88"/>
        <v>0</v>
      </c>
      <c r="I813" s="941">
        <v>0</v>
      </c>
      <c r="J813" s="941">
        <v>0</v>
      </c>
      <c r="K813" s="646">
        <v>0</v>
      </c>
      <c r="L813" s="646"/>
    </row>
    <row r="814" ht="36" customHeight="1">
      <c r="A814" s="942"/>
      <c r="B814" s="939" t="s">
        <v>1229</v>
      </c>
      <c r="C814" s="646"/>
      <c r="D814" s="941">
        <v>0</v>
      </c>
      <c r="E814" s="941">
        <v>0</v>
      </c>
      <c r="F814" s="941">
        <v>0</v>
      </c>
      <c r="G814" s="941">
        <v>0</v>
      </c>
      <c r="H814" s="941">
        <f t="shared" si="88"/>
        <v>0</v>
      </c>
      <c r="I814" s="941">
        <v>0</v>
      </c>
      <c r="J814" s="941">
        <v>0</v>
      </c>
      <c r="K814" s="646">
        <v>0</v>
      </c>
      <c r="L814" s="646"/>
    </row>
    <row r="815" ht="36" customHeight="1">
      <c r="A815" s="942"/>
      <c r="B815" s="939" t="s">
        <v>1230</v>
      </c>
      <c r="C815" s="646"/>
      <c r="D815" s="941">
        <v>10</v>
      </c>
      <c r="E815" s="941">
        <v>0</v>
      </c>
      <c r="F815" s="941">
        <v>10</v>
      </c>
      <c r="G815" s="941">
        <v>10</v>
      </c>
      <c r="H815" s="941">
        <f t="shared" si="88"/>
        <v>10</v>
      </c>
      <c r="I815" s="941">
        <v>10</v>
      </c>
      <c r="J815" s="941">
        <v>0</v>
      </c>
      <c r="K815" s="646">
        <v>0</v>
      </c>
      <c r="L815" s="646"/>
    </row>
    <row r="816" ht="36" customHeight="1">
      <c r="A816" s="943"/>
      <c r="B816" s="939" t="s">
        <v>1218</v>
      </c>
      <c r="C816" s="646"/>
      <c r="D816" s="941">
        <v>0</v>
      </c>
      <c r="E816" s="941">
        <v>0</v>
      </c>
      <c r="F816" s="941">
        <v>0</v>
      </c>
      <c r="G816" s="941">
        <v>0</v>
      </c>
      <c r="H816" s="941">
        <f t="shared" si="88"/>
        <v>0</v>
      </c>
      <c r="I816" s="941">
        <v>0</v>
      </c>
      <c r="J816" s="941">
        <v>0</v>
      </c>
      <c r="K816" s="646">
        <v>0</v>
      </c>
      <c r="L816" s="646"/>
    </row>
    <row r="817" ht="90.75" customHeight="1">
      <c r="A817" s="938" t="s">
        <v>1600</v>
      </c>
      <c r="B817" s="939" t="s">
        <v>1601</v>
      </c>
      <c r="C817" s="940"/>
      <c r="D817" s="941">
        <v>0</v>
      </c>
      <c r="E817" s="941">
        <v>0</v>
      </c>
      <c r="F817" s="941">
        <v>0</v>
      </c>
      <c r="G817" s="941">
        <v>0</v>
      </c>
      <c r="H817" s="941">
        <f t="shared" ref="H817:H880" si="103">E817+F817</f>
        <v>0</v>
      </c>
      <c r="I817" s="941">
        <v>0</v>
      </c>
      <c r="J817" s="941">
        <v>0</v>
      </c>
      <c r="K817" s="646">
        <v>0</v>
      </c>
      <c r="L817" s="646"/>
      <c r="M817" s="713"/>
    </row>
    <row r="818" ht="36" customHeight="1">
      <c r="A818" s="942"/>
      <c r="B818" s="939" t="s">
        <v>1234</v>
      </c>
      <c r="C818" s="640"/>
      <c r="D818" s="944">
        <v>0</v>
      </c>
      <c r="E818" s="944">
        <v>0</v>
      </c>
      <c r="F818" s="944">
        <v>0</v>
      </c>
      <c r="G818" s="944">
        <v>0</v>
      </c>
      <c r="H818" s="944">
        <f t="shared" si="103"/>
        <v>0</v>
      </c>
      <c r="I818" s="944">
        <v>0</v>
      </c>
      <c r="J818" s="944">
        <v>0</v>
      </c>
      <c r="K818" s="640">
        <v>0</v>
      </c>
      <c r="L818" s="646"/>
    </row>
    <row r="819" ht="36" customHeight="1">
      <c r="A819" s="942"/>
      <c r="B819" s="945" t="s">
        <v>1228</v>
      </c>
      <c r="C819" s="640"/>
      <c r="D819" s="944">
        <v>0</v>
      </c>
      <c r="E819" s="944">
        <v>0</v>
      </c>
      <c r="F819" s="944">
        <v>0</v>
      </c>
      <c r="G819" s="944">
        <v>0</v>
      </c>
      <c r="H819" s="944">
        <f t="shared" si="103"/>
        <v>0</v>
      </c>
      <c r="I819" s="944">
        <v>0</v>
      </c>
      <c r="J819" s="944">
        <v>0</v>
      </c>
      <c r="K819" s="640">
        <v>0</v>
      </c>
      <c r="L819" s="640"/>
    </row>
    <row r="820" ht="36" customHeight="1">
      <c r="A820" s="942"/>
      <c r="B820" s="945" t="s">
        <v>1229</v>
      </c>
      <c r="C820" s="640"/>
      <c r="D820" s="944">
        <v>0</v>
      </c>
      <c r="E820" s="944">
        <v>0</v>
      </c>
      <c r="F820" s="944">
        <v>0</v>
      </c>
      <c r="G820" s="944">
        <v>0</v>
      </c>
      <c r="H820" s="944">
        <f t="shared" si="103"/>
        <v>0</v>
      </c>
      <c r="I820" s="944">
        <v>0</v>
      </c>
      <c r="J820" s="944">
        <v>0</v>
      </c>
      <c r="K820" s="640">
        <v>0</v>
      </c>
      <c r="L820" s="640"/>
    </row>
    <row r="821" ht="36" customHeight="1">
      <c r="A821" s="942"/>
      <c r="B821" s="945" t="s">
        <v>1230</v>
      </c>
      <c r="C821" s="640"/>
      <c r="D821" s="944">
        <v>0</v>
      </c>
      <c r="E821" s="944">
        <v>0</v>
      </c>
      <c r="F821" s="944">
        <v>0</v>
      </c>
      <c r="G821" s="944">
        <v>0</v>
      </c>
      <c r="H821" s="944">
        <f t="shared" si="103"/>
        <v>0</v>
      </c>
      <c r="I821" s="944">
        <v>0</v>
      </c>
      <c r="J821" s="944">
        <v>0</v>
      </c>
      <c r="K821" s="640">
        <v>0</v>
      </c>
      <c r="L821" s="640"/>
    </row>
    <row r="822" ht="36" customHeight="1">
      <c r="A822" s="943"/>
      <c r="B822" s="945" t="s">
        <v>1218</v>
      </c>
      <c r="C822" s="640"/>
      <c r="D822" s="944">
        <v>0</v>
      </c>
      <c r="E822" s="944">
        <v>0</v>
      </c>
      <c r="F822" s="944">
        <v>0</v>
      </c>
      <c r="G822" s="944">
        <v>0</v>
      </c>
      <c r="H822" s="944">
        <f t="shared" si="103"/>
        <v>0</v>
      </c>
      <c r="I822" s="944">
        <v>0</v>
      </c>
      <c r="J822" s="944">
        <v>0</v>
      </c>
      <c r="K822" s="640">
        <v>0</v>
      </c>
      <c r="L822" s="640"/>
    </row>
    <row r="823" ht="108.75" customHeight="1">
      <c r="A823" s="938" t="s">
        <v>1602</v>
      </c>
      <c r="B823" s="939" t="s">
        <v>1603</v>
      </c>
      <c r="C823" s="946" t="s">
        <v>1604</v>
      </c>
      <c r="D823" s="947">
        <v>10</v>
      </c>
      <c r="E823" s="941">
        <v>0</v>
      </c>
      <c r="F823" s="947">
        <v>10</v>
      </c>
      <c r="G823" s="947">
        <v>10</v>
      </c>
      <c r="H823" s="941">
        <f t="shared" si="103"/>
        <v>10</v>
      </c>
      <c r="I823" s="947">
        <v>10</v>
      </c>
      <c r="J823" s="947">
        <v>0</v>
      </c>
      <c r="K823" s="646">
        <f t="shared" si="102"/>
        <v>0</v>
      </c>
      <c r="L823" s="948"/>
    </row>
    <row r="824" ht="36" customHeight="1">
      <c r="A824" s="942"/>
      <c r="B824" s="939" t="s">
        <v>1234</v>
      </c>
      <c r="C824" s="949"/>
      <c r="D824" s="950">
        <v>10</v>
      </c>
      <c r="E824" s="944">
        <v>0</v>
      </c>
      <c r="F824" s="950">
        <v>10</v>
      </c>
      <c r="G824" s="950">
        <v>10</v>
      </c>
      <c r="H824" s="944">
        <f t="shared" si="103"/>
        <v>10</v>
      </c>
      <c r="I824" s="950">
        <v>10</v>
      </c>
      <c r="J824" s="950">
        <v>0</v>
      </c>
      <c r="K824" s="640">
        <v>0</v>
      </c>
      <c r="L824" s="948"/>
    </row>
    <row r="825" ht="36" customHeight="1">
      <c r="A825" s="942"/>
      <c r="B825" s="945" t="s">
        <v>1228</v>
      </c>
      <c r="C825" s="949"/>
      <c r="D825" s="950">
        <v>0</v>
      </c>
      <c r="E825" s="944">
        <v>0</v>
      </c>
      <c r="F825" s="950">
        <v>0</v>
      </c>
      <c r="G825" s="950">
        <v>0</v>
      </c>
      <c r="H825" s="944">
        <f t="shared" si="103"/>
        <v>0</v>
      </c>
      <c r="I825" s="950">
        <v>0</v>
      </c>
      <c r="J825" s="950">
        <v>0</v>
      </c>
      <c r="K825" s="640">
        <v>0</v>
      </c>
      <c r="L825" s="951"/>
    </row>
    <row r="826" ht="36" customHeight="1">
      <c r="A826" s="942"/>
      <c r="B826" s="945" t="s">
        <v>1229</v>
      </c>
      <c r="C826" s="949"/>
      <c r="D826" s="950">
        <v>0</v>
      </c>
      <c r="E826" s="944">
        <v>0</v>
      </c>
      <c r="F826" s="950">
        <v>0</v>
      </c>
      <c r="G826" s="950">
        <v>0</v>
      </c>
      <c r="H826" s="944">
        <f t="shared" si="103"/>
        <v>0</v>
      </c>
      <c r="I826" s="950">
        <v>0</v>
      </c>
      <c r="J826" s="950">
        <v>0</v>
      </c>
      <c r="K826" s="640">
        <v>0</v>
      </c>
      <c r="L826" s="951"/>
    </row>
    <row r="827" ht="36" customHeight="1">
      <c r="A827" s="942"/>
      <c r="B827" s="945" t="s">
        <v>1230</v>
      </c>
      <c r="C827" s="949"/>
      <c r="D827" s="950">
        <v>10</v>
      </c>
      <c r="E827" s="944">
        <v>0</v>
      </c>
      <c r="F827" s="950">
        <v>10</v>
      </c>
      <c r="G827" s="950">
        <v>10</v>
      </c>
      <c r="H827" s="944">
        <f t="shared" si="103"/>
        <v>10</v>
      </c>
      <c r="I827" s="950">
        <v>10</v>
      </c>
      <c r="J827" s="950">
        <v>0</v>
      </c>
      <c r="K827" s="640">
        <f t="shared" si="102"/>
        <v>0</v>
      </c>
      <c r="L827" s="951"/>
    </row>
    <row r="828" ht="36" customHeight="1">
      <c r="A828" s="943"/>
      <c r="B828" s="945" t="s">
        <v>1218</v>
      </c>
      <c r="C828" s="949"/>
      <c r="D828" s="950">
        <v>0</v>
      </c>
      <c r="E828" s="944">
        <v>0</v>
      </c>
      <c r="F828" s="950">
        <v>0</v>
      </c>
      <c r="G828" s="950">
        <v>0</v>
      </c>
      <c r="H828" s="944">
        <f t="shared" si="103"/>
        <v>0</v>
      </c>
      <c r="I828" s="950">
        <v>0</v>
      </c>
      <c r="J828" s="950">
        <v>0</v>
      </c>
      <c r="K828" s="640">
        <v>0</v>
      </c>
      <c r="L828" s="951"/>
    </row>
    <row r="829" ht="36" customHeight="1">
      <c r="A829" s="935" t="s">
        <v>255</v>
      </c>
      <c r="B829" s="936"/>
      <c r="C829" s="936"/>
      <c r="D829" s="936"/>
      <c r="E829" s="936"/>
      <c r="F829" s="936"/>
      <c r="G829" s="936"/>
      <c r="H829" s="936"/>
      <c r="I829" s="936"/>
      <c r="J829" s="936"/>
      <c r="K829" s="936"/>
      <c r="L829" s="937"/>
    </row>
    <row r="830" ht="36" customHeight="1">
      <c r="A830" s="938" t="s">
        <v>1605</v>
      </c>
      <c r="B830" s="939" t="s">
        <v>1476</v>
      </c>
      <c r="C830" s="940"/>
      <c r="D830" s="941">
        <v>19515.200000000001</v>
      </c>
      <c r="E830" s="941">
        <v>0</v>
      </c>
      <c r="F830" s="941">
        <v>19515.200000000001</v>
      </c>
      <c r="G830" s="941">
        <v>19515.200000000001</v>
      </c>
      <c r="H830" s="941">
        <f t="shared" si="103"/>
        <v>19515.200000000001</v>
      </c>
      <c r="I830" s="941">
        <v>19515.200000000001</v>
      </c>
      <c r="J830" s="941">
        <f>SUM(J831:J835)</f>
        <v>2063.547</v>
      </c>
      <c r="K830" s="952">
        <f t="shared" si="102"/>
        <v>10.574049971304419</v>
      </c>
      <c r="L830" s="646"/>
      <c r="M830" s="713"/>
    </row>
    <row r="831" ht="36" customHeight="1">
      <c r="A831" s="953"/>
      <c r="B831" s="939" t="s">
        <v>1227</v>
      </c>
      <c r="C831" s="646"/>
      <c r="D831" s="941">
        <v>9615.2000000000007</v>
      </c>
      <c r="E831" s="941">
        <v>0</v>
      </c>
      <c r="F831" s="941">
        <v>9615.2000000000007</v>
      </c>
      <c r="G831" s="941">
        <v>9615.2000000000007</v>
      </c>
      <c r="H831" s="941">
        <f t="shared" si="103"/>
        <v>9615.2000000000007</v>
      </c>
      <c r="I831" s="941">
        <v>9615.2000000000007</v>
      </c>
      <c r="J831" s="941">
        <v>0</v>
      </c>
      <c r="K831" s="952">
        <f t="shared" si="102"/>
        <v>0</v>
      </c>
      <c r="L831" s="646"/>
    </row>
    <row r="832" ht="36" customHeight="1">
      <c r="A832" s="953"/>
      <c r="B832" s="939" t="s">
        <v>1228</v>
      </c>
      <c r="C832" s="646"/>
      <c r="D832" s="941">
        <v>0</v>
      </c>
      <c r="E832" s="941">
        <v>0</v>
      </c>
      <c r="F832" s="941">
        <v>0</v>
      </c>
      <c r="G832" s="941">
        <v>0</v>
      </c>
      <c r="H832" s="941">
        <f t="shared" si="103"/>
        <v>0</v>
      </c>
      <c r="I832" s="941">
        <v>0</v>
      </c>
      <c r="J832" s="941">
        <v>0</v>
      </c>
      <c r="K832" s="952">
        <v>0</v>
      </c>
      <c r="L832" s="646"/>
    </row>
    <row r="833" ht="36" customHeight="1">
      <c r="A833" s="953"/>
      <c r="B833" s="939" t="s">
        <v>1229</v>
      </c>
      <c r="C833" s="646"/>
      <c r="D833" s="941">
        <v>485.80000000000001</v>
      </c>
      <c r="E833" s="941">
        <v>0</v>
      </c>
      <c r="F833" s="941">
        <v>485.80000000000001</v>
      </c>
      <c r="G833" s="941">
        <v>485.80000000000001</v>
      </c>
      <c r="H833" s="941">
        <f t="shared" si="103"/>
        <v>485.80000000000001</v>
      </c>
      <c r="I833" s="941">
        <v>485.80000000000001</v>
      </c>
      <c r="J833" s="941">
        <v>33.491999999999997</v>
      </c>
      <c r="K833" s="952">
        <f t="shared" si="102"/>
        <v>6.8941951420337588</v>
      </c>
      <c r="L833" s="646"/>
    </row>
    <row r="834" ht="36" customHeight="1">
      <c r="A834" s="953"/>
      <c r="B834" s="939" t="s">
        <v>1230</v>
      </c>
      <c r="C834" s="646"/>
      <c r="D834" s="941">
        <v>9129.3999999999996</v>
      </c>
      <c r="E834" s="941">
        <v>0</v>
      </c>
      <c r="F834" s="941">
        <v>9129.3999999999996</v>
      </c>
      <c r="G834" s="941">
        <v>9129.3999999999996</v>
      </c>
      <c r="H834" s="941">
        <f t="shared" si="103"/>
        <v>9129.3999999999996</v>
      </c>
      <c r="I834" s="941">
        <v>9129.3999999999996</v>
      </c>
      <c r="J834" s="941">
        <v>2030.0550000000001</v>
      </c>
      <c r="K834" s="952">
        <f t="shared" si="102"/>
        <v>22.236455845948257</v>
      </c>
      <c r="L834" s="646"/>
    </row>
    <row r="835" ht="36" customHeight="1">
      <c r="A835" s="953"/>
      <c r="B835" s="939" t="s">
        <v>1218</v>
      </c>
      <c r="C835" s="646"/>
      <c r="D835" s="941">
        <v>9900</v>
      </c>
      <c r="E835" s="941">
        <v>0</v>
      </c>
      <c r="F835" s="941">
        <v>9900</v>
      </c>
      <c r="G835" s="941">
        <v>9900</v>
      </c>
      <c r="H835" s="941">
        <f t="shared" si="103"/>
        <v>9900</v>
      </c>
      <c r="I835" s="941">
        <v>9900</v>
      </c>
      <c r="J835" s="941">
        <v>0</v>
      </c>
      <c r="K835" s="952">
        <f t="shared" si="102"/>
        <v>0</v>
      </c>
      <c r="L835" s="646"/>
    </row>
    <row r="836" ht="93.75" customHeight="1">
      <c r="A836" s="938" t="s">
        <v>1606</v>
      </c>
      <c r="B836" s="939" t="s">
        <v>1607</v>
      </c>
      <c r="C836" s="940"/>
      <c r="D836" s="941">
        <v>0</v>
      </c>
      <c r="E836" s="941">
        <v>0</v>
      </c>
      <c r="F836" s="941">
        <v>0</v>
      </c>
      <c r="G836" s="941">
        <v>0</v>
      </c>
      <c r="H836" s="941">
        <f t="shared" si="103"/>
        <v>0</v>
      </c>
      <c r="I836" s="941">
        <v>0</v>
      </c>
      <c r="J836" s="941">
        <v>0</v>
      </c>
      <c r="K836" s="952">
        <v>0</v>
      </c>
      <c r="L836" s="646"/>
      <c r="M836" s="713"/>
    </row>
    <row r="837" ht="36" customHeight="1">
      <c r="A837" s="954"/>
      <c r="B837" s="945" t="s">
        <v>1234</v>
      </c>
      <c r="C837" s="640"/>
      <c r="D837" s="944">
        <v>0</v>
      </c>
      <c r="E837" s="944">
        <v>0</v>
      </c>
      <c r="F837" s="944">
        <v>0</v>
      </c>
      <c r="G837" s="944">
        <v>0</v>
      </c>
      <c r="H837" s="944">
        <f t="shared" si="103"/>
        <v>0</v>
      </c>
      <c r="I837" s="944">
        <v>0</v>
      </c>
      <c r="J837" s="944">
        <v>0</v>
      </c>
      <c r="K837" s="955">
        <v>0</v>
      </c>
      <c r="L837" s="640"/>
    </row>
    <row r="838" ht="36" customHeight="1">
      <c r="A838" s="954"/>
      <c r="B838" s="945" t="s">
        <v>1228</v>
      </c>
      <c r="C838" s="640"/>
      <c r="D838" s="944">
        <v>0</v>
      </c>
      <c r="E838" s="944">
        <v>0</v>
      </c>
      <c r="F838" s="944">
        <v>0</v>
      </c>
      <c r="G838" s="944">
        <v>0</v>
      </c>
      <c r="H838" s="944">
        <f t="shared" si="103"/>
        <v>0</v>
      </c>
      <c r="I838" s="944">
        <v>0</v>
      </c>
      <c r="J838" s="944">
        <v>0</v>
      </c>
      <c r="K838" s="955">
        <v>0</v>
      </c>
      <c r="L838" s="640"/>
    </row>
    <row r="839" ht="36" customHeight="1">
      <c r="A839" s="954"/>
      <c r="B839" s="945" t="s">
        <v>1229</v>
      </c>
      <c r="C839" s="640"/>
      <c r="D839" s="944">
        <v>0</v>
      </c>
      <c r="E839" s="944">
        <v>0</v>
      </c>
      <c r="F839" s="944">
        <v>0</v>
      </c>
      <c r="G839" s="944">
        <v>0</v>
      </c>
      <c r="H839" s="944">
        <f t="shared" si="103"/>
        <v>0</v>
      </c>
      <c r="I839" s="944">
        <v>0</v>
      </c>
      <c r="J839" s="944">
        <v>0</v>
      </c>
      <c r="K839" s="955">
        <v>0</v>
      </c>
      <c r="L839" s="640"/>
    </row>
    <row r="840" ht="36" customHeight="1">
      <c r="A840" s="954"/>
      <c r="B840" s="945" t="s">
        <v>1230</v>
      </c>
      <c r="C840" s="640"/>
      <c r="D840" s="944">
        <v>0</v>
      </c>
      <c r="E840" s="944">
        <v>0</v>
      </c>
      <c r="F840" s="944">
        <v>0</v>
      </c>
      <c r="G840" s="944">
        <v>0</v>
      </c>
      <c r="H840" s="944">
        <f t="shared" si="103"/>
        <v>0</v>
      </c>
      <c r="I840" s="944">
        <v>0</v>
      </c>
      <c r="J840" s="944">
        <v>0</v>
      </c>
      <c r="K840" s="955">
        <v>0</v>
      </c>
      <c r="L840" s="640"/>
    </row>
    <row r="841" ht="36" customHeight="1">
      <c r="A841" s="954"/>
      <c r="B841" s="945" t="s">
        <v>1218</v>
      </c>
      <c r="C841" s="640"/>
      <c r="D841" s="944">
        <v>0</v>
      </c>
      <c r="E841" s="944">
        <v>0</v>
      </c>
      <c r="F841" s="944">
        <v>0</v>
      </c>
      <c r="G841" s="944">
        <v>0</v>
      </c>
      <c r="H841" s="944">
        <f t="shared" si="103"/>
        <v>0</v>
      </c>
      <c r="I841" s="944">
        <v>0</v>
      </c>
      <c r="J841" s="944">
        <v>0</v>
      </c>
      <c r="K841" s="955">
        <v>0</v>
      </c>
      <c r="L841" s="640"/>
    </row>
    <row r="842" ht="77.25" customHeight="1">
      <c r="A842" s="938" t="s">
        <v>1608</v>
      </c>
      <c r="B842" s="939" t="s">
        <v>1609</v>
      </c>
      <c r="C842" s="946"/>
      <c r="D842" s="941">
        <v>9900</v>
      </c>
      <c r="E842" s="941">
        <v>0</v>
      </c>
      <c r="F842" s="941">
        <v>9900</v>
      </c>
      <c r="G842" s="941">
        <v>9900</v>
      </c>
      <c r="H842" s="941">
        <f t="shared" si="103"/>
        <v>9900</v>
      </c>
      <c r="I842" s="941">
        <v>9900</v>
      </c>
      <c r="J842" s="941">
        <v>0</v>
      </c>
      <c r="K842" s="952">
        <f t="shared" si="102"/>
        <v>0</v>
      </c>
      <c r="L842" s="646"/>
    </row>
    <row r="843" ht="36" customHeight="1">
      <c r="A843" s="954"/>
      <c r="B843" s="945" t="s">
        <v>1234</v>
      </c>
      <c r="C843" s="949"/>
      <c r="D843" s="944">
        <v>0</v>
      </c>
      <c r="E843" s="944">
        <v>0</v>
      </c>
      <c r="F843" s="944">
        <v>0</v>
      </c>
      <c r="G843" s="944">
        <v>0</v>
      </c>
      <c r="H843" s="944">
        <f t="shared" si="103"/>
        <v>0</v>
      </c>
      <c r="I843" s="944">
        <v>0</v>
      </c>
      <c r="J843" s="944">
        <v>0</v>
      </c>
      <c r="K843" s="955">
        <v>0</v>
      </c>
      <c r="L843" s="640"/>
    </row>
    <row r="844" ht="36" customHeight="1">
      <c r="A844" s="954"/>
      <c r="B844" s="945" t="s">
        <v>1228</v>
      </c>
      <c r="C844" s="949"/>
      <c r="D844" s="944">
        <v>0</v>
      </c>
      <c r="E844" s="944">
        <v>0</v>
      </c>
      <c r="F844" s="944">
        <v>0</v>
      </c>
      <c r="G844" s="944">
        <v>0</v>
      </c>
      <c r="H844" s="944">
        <f t="shared" si="103"/>
        <v>0</v>
      </c>
      <c r="I844" s="944">
        <v>0</v>
      </c>
      <c r="J844" s="944">
        <v>0</v>
      </c>
      <c r="K844" s="955">
        <v>0</v>
      </c>
      <c r="L844" s="640"/>
    </row>
    <row r="845" ht="36" customHeight="1">
      <c r="A845" s="954"/>
      <c r="B845" s="945" t="s">
        <v>1229</v>
      </c>
      <c r="C845" s="949"/>
      <c r="D845" s="944">
        <v>0</v>
      </c>
      <c r="E845" s="944">
        <v>0</v>
      </c>
      <c r="F845" s="944">
        <v>0</v>
      </c>
      <c r="G845" s="944">
        <v>0</v>
      </c>
      <c r="H845" s="944">
        <f t="shared" si="103"/>
        <v>0</v>
      </c>
      <c r="I845" s="944">
        <v>0</v>
      </c>
      <c r="J845" s="944">
        <v>0</v>
      </c>
      <c r="K845" s="955">
        <v>0</v>
      </c>
      <c r="L845" s="640"/>
    </row>
    <row r="846" ht="36" customHeight="1">
      <c r="A846" s="954"/>
      <c r="B846" s="945" t="s">
        <v>1230</v>
      </c>
      <c r="C846" s="949"/>
      <c r="D846" s="944">
        <v>0</v>
      </c>
      <c r="E846" s="944">
        <v>0</v>
      </c>
      <c r="F846" s="944">
        <v>0</v>
      </c>
      <c r="G846" s="944">
        <v>0</v>
      </c>
      <c r="H846" s="944">
        <f t="shared" si="103"/>
        <v>0</v>
      </c>
      <c r="I846" s="944">
        <v>0</v>
      </c>
      <c r="J846" s="944">
        <v>0</v>
      </c>
      <c r="K846" s="955">
        <v>0</v>
      </c>
      <c r="L846" s="640"/>
    </row>
    <row r="847" ht="36" customHeight="1">
      <c r="A847" s="954"/>
      <c r="B847" s="945" t="s">
        <v>1218</v>
      </c>
      <c r="C847" s="949"/>
      <c r="D847" s="944">
        <v>9900</v>
      </c>
      <c r="E847" s="944">
        <v>0</v>
      </c>
      <c r="F847" s="944">
        <v>9900</v>
      </c>
      <c r="G847" s="944">
        <v>9900</v>
      </c>
      <c r="H847" s="944">
        <f t="shared" si="103"/>
        <v>9900</v>
      </c>
      <c r="I847" s="944">
        <v>9900</v>
      </c>
      <c r="J847" s="944">
        <v>0</v>
      </c>
      <c r="K847" s="955">
        <f t="shared" si="102"/>
        <v>0</v>
      </c>
      <c r="L847" s="640"/>
    </row>
    <row r="848" ht="78" customHeight="1">
      <c r="A848" s="938" t="s">
        <v>1610</v>
      </c>
      <c r="B848" s="939" t="s">
        <v>1611</v>
      </c>
      <c r="C848" s="946" t="s">
        <v>1612</v>
      </c>
      <c r="D848" s="941">
        <v>82629</v>
      </c>
      <c r="E848" s="941">
        <v>0</v>
      </c>
      <c r="F848" s="941">
        <v>8629</v>
      </c>
      <c r="G848" s="941">
        <v>8629</v>
      </c>
      <c r="H848" s="941">
        <f t="shared" si="103"/>
        <v>8629</v>
      </c>
      <c r="I848" s="941">
        <v>8629</v>
      </c>
      <c r="J848" s="941">
        <v>2018.348</v>
      </c>
      <c r="K848" s="952">
        <f t="shared" si="102"/>
        <v>23.390288561826399</v>
      </c>
      <c r="L848" s="646"/>
    </row>
    <row r="849" ht="36" customHeight="1">
      <c r="A849" s="954"/>
      <c r="B849" s="945" t="s">
        <v>1234</v>
      </c>
      <c r="C849" s="949"/>
      <c r="D849" s="944">
        <v>8629</v>
      </c>
      <c r="E849" s="944">
        <v>0</v>
      </c>
      <c r="F849" s="944">
        <v>8629</v>
      </c>
      <c r="G849" s="944">
        <v>8629</v>
      </c>
      <c r="H849" s="944">
        <f t="shared" si="103"/>
        <v>8629</v>
      </c>
      <c r="I849" s="944">
        <v>8629</v>
      </c>
      <c r="J849" s="944">
        <v>2018.348</v>
      </c>
      <c r="K849" s="955">
        <f t="shared" si="102"/>
        <v>23.390288561826399</v>
      </c>
      <c r="L849" s="640"/>
    </row>
    <row r="850" ht="36" customHeight="1">
      <c r="A850" s="954"/>
      <c r="B850" s="945" t="s">
        <v>1228</v>
      </c>
      <c r="C850" s="949"/>
      <c r="D850" s="944">
        <v>0</v>
      </c>
      <c r="E850" s="944">
        <v>0</v>
      </c>
      <c r="F850" s="944">
        <v>0</v>
      </c>
      <c r="G850" s="944">
        <v>0</v>
      </c>
      <c r="H850" s="944">
        <f t="shared" si="103"/>
        <v>0</v>
      </c>
      <c r="I850" s="944">
        <v>0</v>
      </c>
      <c r="J850" s="944">
        <v>0</v>
      </c>
      <c r="K850" s="955">
        <v>0</v>
      </c>
      <c r="L850" s="640"/>
    </row>
    <row r="851" ht="36" customHeight="1">
      <c r="A851" s="954"/>
      <c r="B851" s="945" t="s">
        <v>1229</v>
      </c>
      <c r="C851" s="949"/>
      <c r="D851" s="944">
        <v>0</v>
      </c>
      <c r="E851" s="944">
        <v>0</v>
      </c>
      <c r="F851" s="944">
        <v>0</v>
      </c>
      <c r="G851" s="944">
        <v>0</v>
      </c>
      <c r="H851" s="944">
        <f t="shared" si="103"/>
        <v>0</v>
      </c>
      <c r="I851" s="944">
        <v>0</v>
      </c>
      <c r="J851" s="944">
        <v>0</v>
      </c>
      <c r="K851" s="955">
        <v>0</v>
      </c>
      <c r="L851" s="640"/>
    </row>
    <row r="852" ht="36" customHeight="1">
      <c r="A852" s="954"/>
      <c r="B852" s="945" t="s">
        <v>1230</v>
      </c>
      <c r="C852" s="949"/>
      <c r="D852" s="944">
        <v>8629</v>
      </c>
      <c r="E852" s="944">
        <v>0</v>
      </c>
      <c r="F852" s="944">
        <v>8629</v>
      </c>
      <c r="G852" s="944">
        <v>8629</v>
      </c>
      <c r="H852" s="944">
        <f t="shared" si="103"/>
        <v>8629</v>
      </c>
      <c r="I852" s="944">
        <v>8629</v>
      </c>
      <c r="J852" s="944">
        <v>2018.348</v>
      </c>
      <c r="K852" s="955">
        <f t="shared" si="102"/>
        <v>23.390288561826399</v>
      </c>
      <c r="L852" s="640"/>
    </row>
    <row r="853" ht="36" customHeight="1">
      <c r="A853" s="954"/>
      <c r="B853" s="945" t="s">
        <v>1218</v>
      </c>
      <c r="C853" s="949"/>
      <c r="D853" s="944">
        <v>0</v>
      </c>
      <c r="E853" s="944">
        <v>0</v>
      </c>
      <c r="F853" s="944">
        <v>0</v>
      </c>
      <c r="G853" s="944">
        <v>0</v>
      </c>
      <c r="H853" s="944">
        <f t="shared" si="103"/>
        <v>0</v>
      </c>
      <c r="I853" s="944">
        <v>0</v>
      </c>
      <c r="J853" s="944">
        <v>0</v>
      </c>
      <c r="K853" s="955">
        <v>0</v>
      </c>
      <c r="L853" s="640"/>
    </row>
    <row r="854" ht="75.75" customHeight="1">
      <c r="A854" s="938" t="s">
        <v>1613</v>
      </c>
      <c r="B854" s="939" t="s">
        <v>1614</v>
      </c>
      <c r="C854" s="946" t="s">
        <v>1615</v>
      </c>
      <c r="D854" s="956">
        <v>986.20000000000005</v>
      </c>
      <c r="E854" s="941">
        <v>0</v>
      </c>
      <c r="F854" s="956">
        <v>986.20000000000005</v>
      </c>
      <c r="G854" s="956">
        <v>986.20000000000005</v>
      </c>
      <c r="H854" s="941">
        <f t="shared" si="103"/>
        <v>986.20000000000005</v>
      </c>
      <c r="I854" s="956">
        <v>986.20000000000005</v>
      </c>
      <c r="J854" s="956">
        <v>0</v>
      </c>
      <c r="K854" s="952">
        <f t="shared" si="102"/>
        <v>0</v>
      </c>
      <c r="L854" s="957"/>
    </row>
    <row r="855" ht="36" customHeight="1">
      <c r="A855" s="954"/>
      <c r="B855" s="945" t="s">
        <v>1234</v>
      </c>
      <c r="C855" s="949"/>
      <c r="D855" s="958">
        <v>986.20000000000005</v>
      </c>
      <c r="E855" s="944">
        <v>0</v>
      </c>
      <c r="F855" s="958">
        <v>986.20000000000005</v>
      </c>
      <c r="G855" s="958">
        <v>986.20000000000005</v>
      </c>
      <c r="H855" s="944">
        <f t="shared" si="103"/>
        <v>986.20000000000005</v>
      </c>
      <c r="I855" s="958">
        <v>986.20000000000005</v>
      </c>
      <c r="J855" s="958">
        <v>0</v>
      </c>
      <c r="K855" s="955">
        <f t="shared" si="102"/>
        <v>0</v>
      </c>
      <c r="L855" s="959"/>
    </row>
    <row r="856" ht="36" customHeight="1">
      <c r="A856" s="954"/>
      <c r="B856" s="945" t="s">
        <v>1228</v>
      </c>
      <c r="C856" s="949"/>
      <c r="D856" s="958">
        <v>0</v>
      </c>
      <c r="E856" s="944">
        <v>0</v>
      </c>
      <c r="F856" s="958">
        <v>0</v>
      </c>
      <c r="G856" s="958">
        <v>0</v>
      </c>
      <c r="H856" s="944">
        <f t="shared" si="103"/>
        <v>0</v>
      </c>
      <c r="I856" s="958">
        <v>0</v>
      </c>
      <c r="J856" s="958">
        <v>0</v>
      </c>
      <c r="K856" s="955">
        <v>0</v>
      </c>
      <c r="L856" s="959"/>
    </row>
    <row r="857" ht="36" customHeight="1">
      <c r="A857" s="954"/>
      <c r="B857" s="945" t="s">
        <v>1229</v>
      </c>
      <c r="C857" s="949"/>
      <c r="D857" s="958">
        <v>485.80000000000001</v>
      </c>
      <c r="E857" s="944">
        <v>0</v>
      </c>
      <c r="F857" s="958">
        <v>485.80000000000001</v>
      </c>
      <c r="G857" s="958">
        <v>485.80000000000001</v>
      </c>
      <c r="H857" s="944">
        <f t="shared" si="103"/>
        <v>485.80000000000001</v>
      </c>
      <c r="I857" s="958">
        <v>485.80000000000001</v>
      </c>
      <c r="J857" s="958">
        <v>33.493000000000002</v>
      </c>
      <c r="K857" s="955">
        <f t="shared" si="102"/>
        <v>6.8944009880609309</v>
      </c>
      <c r="L857" s="959"/>
    </row>
    <row r="858" ht="36" customHeight="1">
      <c r="A858" s="954"/>
      <c r="B858" s="945" t="s">
        <v>1230</v>
      </c>
      <c r="C858" s="949"/>
      <c r="D858" s="958">
        <v>500.39999999999998</v>
      </c>
      <c r="E858" s="944">
        <v>0</v>
      </c>
      <c r="F858" s="958">
        <v>500.39999999999998</v>
      </c>
      <c r="G858" s="958">
        <v>500.39999999999998</v>
      </c>
      <c r="H858" s="944">
        <f t="shared" si="103"/>
        <v>500.39999999999998</v>
      </c>
      <c r="I858" s="958">
        <v>500.39999999999998</v>
      </c>
      <c r="J858" s="958">
        <v>11.707000000000001</v>
      </c>
      <c r="K858" s="955">
        <f t="shared" si="102"/>
        <v>2.3395283772981617</v>
      </c>
      <c r="L858" s="959"/>
    </row>
    <row r="859" ht="36" customHeight="1">
      <c r="A859" s="954"/>
      <c r="B859" s="945" t="s">
        <v>1218</v>
      </c>
      <c r="C859" s="949"/>
      <c r="D859" s="958">
        <v>0</v>
      </c>
      <c r="E859" s="944">
        <v>0</v>
      </c>
      <c r="F859" s="958">
        <v>0</v>
      </c>
      <c r="G859" s="958">
        <v>0</v>
      </c>
      <c r="H859" s="944">
        <f t="shared" si="103"/>
        <v>0</v>
      </c>
      <c r="I859" s="958">
        <v>0</v>
      </c>
      <c r="J859" s="958">
        <v>0</v>
      </c>
      <c r="K859" s="955">
        <v>0</v>
      </c>
      <c r="L859" s="959"/>
    </row>
    <row r="860" ht="36" customHeight="1">
      <c r="A860" s="960" t="s">
        <v>271</v>
      </c>
      <c r="B860" s="961"/>
      <c r="C860" s="961"/>
      <c r="D860" s="961"/>
      <c r="E860" s="961"/>
      <c r="F860" s="961"/>
      <c r="G860" s="961"/>
      <c r="H860" s="961"/>
      <c r="I860" s="961"/>
      <c r="J860" s="961"/>
      <c r="K860" s="961"/>
      <c r="L860" s="962"/>
    </row>
    <row r="861" ht="36" customHeight="1">
      <c r="A861" s="960" t="s">
        <v>272</v>
      </c>
      <c r="B861" s="961"/>
      <c r="C861" s="961"/>
      <c r="D861" s="961"/>
      <c r="E861" s="961"/>
      <c r="F861" s="961"/>
      <c r="G861" s="961"/>
      <c r="H861" s="961"/>
      <c r="I861" s="961"/>
      <c r="J861" s="961"/>
      <c r="K861" s="961"/>
      <c r="L861" s="962"/>
    </row>
    <row r="862" ht="36" customHeight="1">
      <c r="A862" s="963" t="s">
        <v>1616</v>
      </c>
      <c r="B862" s="964" t="s">
        <v>1476</v>
      </c>
      <c r="C862" s="965">
        <v>1040100000</v>
      </c>
      <c r="D862" s="966">
        <f>D863+D867</f>
        <v>25799.400000000001</v>
      </c>
      <c r="E862" s="966">
        <v>0</v>
      </c>
      <c r="F862" s="966">
        <f>F863+F867</f>
        <v>34620.499999999993</v>
      </c>
      <c r="G862" s="966">
        <f>G863+G867</f>
        <v>34620.499999999993</v>
      </c>
      <c r="H862" s="966">
        <f t="shared" si="103"/>
        <v>34620.499999999993</v>
      </c>
      <c r="I862" s="966">
        <f>I863+I867</f>
        <v>34620.499999999993</v>
      </c>
      <c r="J862" s="966">
        <f>J863+J867</f>
        <v>1234.6809999999998</v>
      </c>
      <c r="K862" s="967">
        <f t="shared" si="102"/>
        <v>3.5663291980185154</v>
      </c>
      <c r="L862" s="658"/>
    </row>
    <row r="863" ht="36" customHeight="1">
      <c r="A863" s="968"/>
      <c r="B863" s="964" t="s">
        <v>1227</v>
      </c>
      <c r="C863" s="658"/>
      <c r="D863" s="966">
        <f>D864+D865+D866</f>
        <v>25799.400000000001</v>
      </c>
      <c r="E863" s="966">
        <v>0</v>
      </c>
      <c r="F863" s="966">
        <f>F864+F865+F866</f>
        <v>34620.499999999993</v>
      </c>
      <c r="G863" s="966">
        <f>G864+G865+G866</f>
        <v>34620.499999999993</v>
      </c>
      <c r="H863" s="966">
        <f t="shared" si="103"/>
        <v>34620.499999999993</v>
      </c>
      <c r="I863" s="966">
        <f>I864+I865+I866</f>
        <v>34620.499999999993</v>
      </c>
      <c r="J863" s="966">
        <f>J864+J865+J866</f>
        <v>1234.6809999999998</v>
      </c>
      <c r="K863" s="967">
        <f t="shared" si="102"/>
        <v>3.5663291980185154</v>
      </c>
      <c r="L863" s="658"/>
    </row>
    <row r="864" ht="36" customHeight="1">
      <c r="A864" s="968"/>
      <c r="B864" s="964" t="s">
        <v>1228</v>
      </c>
      <c r="C864" s="658"/>
      <c r="D864" s="966">
        <f t="shared" ref="D864:D867" si="104">D870+D876+D882+D888</f>
        <v>336.39999999999998</v>
      </c>
      <c r="E864" s="966">
        <v>0</v>
      </c>
      <c r="F864" s="966">
        <f t="shared" ref="F864:F867" si="105">F870+F876+F882+F888</f>
        <v>414.19999999999999</v>
      </c>
      <c r="G864" s="966">
        <f t="shared" ref="G864:G867" si="106">G870+G876+G882+G888</f>
        <v>414.19999999999999</v>
      </c>
      <c r="H864" s="966">
        <f t="shared" si="103"/>
        <v>414.19999999999999</v>
      </c>
      <c r="I864" s="966">
        <f t="shared" ref="I864:I867" si="107">I870+I876+I882+I888</f>
        <v>414.19999999999999</v>
      </c>
      <c r="J864" s="966">
        <f t="shared" ref="J864:J867" si="108">J870+J876+J882+J888</f>
        <v>131.80099999999999</v>
      </c>
      <c r="K864" s="967">
        <f t="shared" si="102"/>
        <v>31.820618058908739</v>
      </c>
      <c r="L864" s="658"/>
    </row>
    <row r="865" ht="36" customHeight="1">
      <c r="A865" s="968"/>
      <c r="B865" s="964" t="s">
        <v>1229</v>
      </c>
      <c r="C865" s="658"/>
      <c r="D865" s="966">
        <f t="shared" si="104"/>
        <v>24713</v>
      </c>
      <c r="E865" s="966">
        <v>0</v>
      </c>
      <c r="F865" s="966">
        <f t="shared" si="105"/>
        <v>33456.299999999996</v>
      </c>
      <c r="G865" s="966">
        <f t="shared" si="106"/>
        <v>33456.299999999996</v>
      </c>
      <c r="H865" s="966">
        <f t="shared" si="103"/>
        <v>33456.299999999996</v>
      </c>
      <c r="I865" s="966">
        <f t="shared" si="107"/>
        <v>33456.299999999996</v>
      </c>
      <c r="J865" s="966">
        <f t="shared" si="108"/>
        <v>864.24199999999996</v>
      </c>
      <c r="K865" s="967">
        <f t="shared" si="102"/>
        <v>2.5831965877876515</v>
      </c>
      <c r="L865" s="658"/>
    </row>
    <row r="866" ht="36" customHeight="1">
      <c r="A866" s="968"/>
      <c r="B866" s="964" t="s">
        <v>1230</v>
      </c>
      <c r="C866" s="658"/>
      <c r="D866" s="966">
        <f t="shared" si="104"/>
        <v>750</v>
      </c>
      <c r="E866" s="966">
        <v>0</v>
      </c>
      <c r="F866" s="966">
        <f t="shared" si="105"/>
        <v>750</v>
      </c>
      <c r="G866" s="966">
        <f t="shared" si="106"/>
        <v>750</v>
      </c>
      <c r="H866" s="966">
        <f t="shared" si="103"/>
        <v>750</v>
      </c>
      <c r="I866" s="966">
        <f t="shared" si="107"/>
        <v>750</v>
      </c>
      <c r="J866" s="966">
        <f t="shared" si="108"/>
        <v>238.63800000000001</v>
      </c>
      <c r="K866" s="967">
        <f t="shared" si="102"/>
        <v>31.818400000000004</v>
      </c>
      <c r="L866" s="658"/>
    </row>
    <row r="867" ht="36" customHeight="1">
      <c r="A867" s="968"/>
      <c r="B867" s="964" t="s">
        <v>1218</v>
      </c>
      <c r="C867" s="658"/>
      <c r="D867" s="966">
        <f t="shared" si="104"/>
        <v>0</v>
      </c>
      <c r="E867" s="966">
        <v>0</v>
      </c>
      <c r="F867" s="966">
        <f t="shared" si="105"/>
        <v>0</v>
      </c>
      <c r="G867" s="966">
        <f t="shared" si="106"/>
        <v>0</v>
      </c>
      <c r="H867" s="966">
        <f t="shared" si="103"/>
        <v>0</v>
      </c>
      <c r="I867" s="966">
        <f t="shared" si="107"/>
        <v>0</v>
      </c>
      <c r="J867" s="966">
        <f t="shared" si="108"/>
        <v>0</v>
      </c>
      <c r="K867" s="967">
        <v>0</v>
      </c>
      <c r="L867" s="658"/>
    </row>
    <row r="868" ht="126" customHeight="1">
      <c r="A868" s="963" t="s">
        <v>1617</v>
      </c>
      <c r="B868" s="964" t="s">
        <v>1618</v>
      </c>
      <c r="C868" s="965">
        <v>1040170820</v>
      </c>
      <c r="D868" s="966">
        <f>D869+D873</f>
        <v>8535.6000000000004</v>
      </c>
      <c r="E868" s="966">
        <v>0</v>
      </c>
      <c r="F868" s="966">
        <f>F869+F873</f>
        <v>30489.099999999999</v>
      </c>
      <c r="G868" s="966">
        <f>G869+G873</f>
        <v>30489.099999999999</v>
      </c>
      <c r="H868" s="966">
        <f t="shared" si="103"/>
        <v>30489.099999999999</v>
      </c>
      <c r="I868" s="966">
        <f>I869+I873</f>
        <v>30489.099999999999</v>
      </c>
      <c r="J868" s="966">
        <f>J869+J873</f>
        <v>0</v>
      </c>
      <c r="K868" s="967">
        <f t="shared" si="102"/>
        <v>0</v>
      </c>
      <c r="L868" s="658"/>
    </row>
    <row r="869" ht="36" customHeight="1">
      <c r="A869" s="968"/>
      <c r="B869" s="969" t="s">
        <v>1234</v>
      </c>
      <c r="C869" s="658"/>
      <c r="D869" s="970">
        <f>D870+D871+D872</f>
        <v>8535.6000000000004</v>
      </c>
      <c r="E869" s="970">
        <v>0</v>
      </c>
      <c r="F869" s="970">
        <f>F870+F871+F872</f>
        <v>30489.099999999999</v>
      </c>
      <c r="G869" s="970">
        <f>G870+G871+G872</f>
        <v>30489.099999999999</v>
      </c>
      <c r="H869" s="970">
        <f t="shared" si="103"/>
        <v>30489.099999999999</v>
      </c>
      <c r="I869" s="970">
        <f>I870+I871+I872</f>
        <v>30489.099999999999</v>
      </c>
      <c r="J869" s="970">
        <f>J870+J871+J872</f>
        <v>0</v>
      </c>
      <c r="K869" s="971">
        <f t="shared" si="102"/>
        <v>0</v>
      </c>
      <c r="L869" s="655"/>
    </row>
    <row r="870" ht="36" customHeight="1">
      <c r="A870" s="968"/>
      <c r="B870" s="969" t="s">
        <v>1228</v>
      </c>
      <c r="C870" s="658"/>
      <c r="D870" s="970">
        <v>0</v>
      </c>
      <c r="E870" s="970">
        <v>0</v>
      </c>
      <c r="F870" s="970">
        <v>0</v>
      </c>
      <c r="G870" s="970">
        <v>0</v>
      </c>
      <c r="H870" s="970">
        <f t="shared" si="103"/>
        <v>0</v>
      </c>
      <c r="I870" s="970">
        <v>0</v>
      </c>
      <c r="J870" s="970">
        <v>0</v>
      </c>
      <c r="K870" s="971">
        <v>0</v>
      </c>
      <c r="L870" s="655"/>
    </row>
    <row r="871" ht="36" customHeight="1">
      <c r="A871" s="968"/>
      <c r="B871" s="969" t="s">
        <v>1229</v>
      </c>
      <c r="C871" s="658"/>
      <c r="D871" s="970">
        <v>8535.6000000000004</v>
      </c>
      <c r="E871" s="970">
        <v>0</v>
      </c>
      <c r="F871" s="970">
        <v>30489.099999999999</v>
      </c>
      <c r="G871" s="970">
        <v>30489.099999999999</v>
      </c>
      <c r="H871" s="970">
        <f t="shared" si="103"/>
        <v>30489.099999999999</v>
      </c>
      <c r="I871" s="970">
        <v>30489.099999999999</v>
      </c>
      <c r="J871" s="970">
        <v>0</v>
      </c>
      <c r="K871" s="971">
        <f t="shared" si="102"/>
        <v>0</v>
      </c>
      <c r="L871" s="655"/>
    </row>
    <row r="872" ht="36" customHeight="1">
      <c r="A872" s="968"/>
      <c r="B872" s="969" t="s">
        <v>1230</v>
      </c>
      <c r="C872" s="658"/>
      <c r="D872" s="970">
        <v>0</v>
      </c>
      <c r="E872" s="970">
        <v>0</v>
      </c>
      <c r="F872" s="970">
        <v>0</v>
      </c>
      <c r="G872" s="970">
        <v>0</v>
      </c>
      <c r="H872" s="970">
        <f t="shared" si="103"/>
        <v>0</v>
      </c>
      <c r="I872" s="970">
        <v>0</v>
      </c>
      <c r="J872" s="970">
        <v>0</v>
      </c>
      <c r="K872" s="971">
        <v>0</v>
      </c>
      <c r="L872" s="655"/>
    </row>
    <row r="873" ht="36" customHeight="1">
      <c r="A873" s="968"/>
      <c r="B873" s="969" t="s">
        <v>1218</v>
      </c>
      <c r="C873" s="658"/>
      <c r="D873" s="970">
        <v>0</v>
      </c>
      <c r="E873" s="970">
        <v>0</v>
      </c>
      <c r="F873" s="970">
        <v>0</v>
      </c>
      <c r="G873" s="970">
        <v>0</v>
      </c>
      <c r="H873" s="970">
        <f t="shared" si="103"/>
        <v>0</v>
      </c>
      <c r="I873" s="970">
        <v>0</v>
      </c>
      <c r="J873" s="970">
        <v>0</v>
      </c>
      <c r="K873" s="971">
        <v>0</v>
      </c>
      <c r="L873" s="655"/>
    </row>
    <row r="874" ht="75.75" customHeight="1">
      <c r="A874" s="963" t="s">
        <v>1619</v>
      </c>
      <c r="B874" s="972" t="s">
        <v>1620</v>
      </c>
      <c r="C874" s="965" t="s">
        <v>1621</v>
      </c>
      <c r="D874" s="973">
        <f>D875+D879</f>
        <v>3743.8000000000002</v>
      </c>
      <c r="E874" s="966">
        <v>0</v>
      </c>
      <c r="F874" s="973">
        <f>F875+F879</f>
        <v>3880.3999999999996</v>
      </c>
      <c r="G874" s="973">
        <f>G875+G879</f>
        <v>3880.3999999999996</v>
      </c>
      <c r="H874" s="966">
        <f t="shared" si="103"/>
        <v>3880.3999999999996</v>
      </c>
      <c r="I874" s="973">
        <f>I875+I879</f>
        <v>3880.3999999999996</v>
      </c>
      <c r="J874" s="973">
        <f>J875+J879</f>
        <v>1234.6809999999998</v>
      </c>
      <c r="K874" s="967">
        <f t="shared" si="102"/>
        <v>31.818395010823625</v>
      </c>
      <c r="L874" s="974"/>
    </row>
    <row r="875" ht="36" customHeight="1">
      <c r="A875" s="968"/>
      <c r="B875" s="969" t="s">
        <v>1234</v>
      </c>
      <c r="C875" s="658"/>
      <c r="D875" s="975">
        <f>D876+D877+D878</f>
        <v>3743.8000000000002</v>
      </c>
      <c r="E875" s="970">
        <v>0</v>
      </c>
      <c r="F875" s="975">
        <f>F876+F877+F878</f>
        <v>3880.3999999999996</v>
      </c>
      <c r="G875" s="975">
        <f>G876+G877+G878</f>
        <v>3880.3999999999996</v>
      </c>
      <c r="H875" s="970">
        <f t="shared" si="103"/>
        <v>3880.3999999999996</v>
      </c>
      <c r="I875" s="975">
        <f>I876+I877+I878</f>
        <v>3880.3999999999996</v>
      </c>
      <c r="J875" s="975">
        <f>J876+J877+J878</f>
        <v>1234.6809999999998</v>
      </c>
      <c r="K875" s="971">
        <f t="shared" ref="K875:K938" si="109">J875/F875*100</f>
        <v>31.818395010823625</v>
      </c>
      <c r="L875" s="976"/>
    </row>
    <row r="876" ht="36" customHeight="1">
      <c r="A876" s="968"/>
      <c r="B876" s="977" t="s">
        <v>1228</v>
      </c>
      <c r="C876" s="658"/>
      <c r="D876" s="975">
        <v>336.39999999999998</v>
      </c>
      <c r="E876" s="970">
        <v>0</v>
      </c>
      <c r="F876" s="975">
        <v>414.19999999999999</v>
      </c>
      <c r="G876" s="975">
        <v>414.19999999999999</v>
      </c>
      <c r="H876" s="970">
        <f t="shared" si="103"/>
        <v>414.19999999999999</v>
      </c>
      <c r="I876" s="975">
        <v>414.19999999999999</v>
      </c>
      <c r="J876" s="975">
        <v>131.80099999999999</v>
      </c>
      <c r="K876" s="971">
        <f t="shared" si="109"/>
        <v>31.820618058908739</v>
      </c>
      <c r="L876" s="976"/>
    </row>
    <row r="877" ht="36" customHeight="1">
      <c r="A877" s="968"/>
      <c r="B877" s="977" t="s">
        <v>1229</v>
      </c>
      <c r="C877" s="658"/>
      <c r="D877" s="975">
        <v>2657.4000000000001</v>
      </c>
      <c r="E877" s="970">
        <v>0</v>
      </c>
      <c r="F877" s="975">
        <v>2716.1999999999998</v>
      </c>
      <c r="G877" s="975">
        <v>2716.1999999999998</v>
      </c>
      <c r="H877" s="970">
        <f t="shared" si="103"/>
        <v>2716.1999999999998</v>
      </c>
      <c r="I877" s="975">
        <v>2716.1999999999998</v>
      </c>
      <c r="J877" s="975">
        <v>864.24199999999996</v>
      </c>
      <c r="K877" s="971">
        <f t="shared" si="109"/>
        <v>31.818054635152048</v>
      </c>
      <c r="L877" s="976"/>
    </row>
    <row r="878" ht="36" customHeight="1">
      <c r="A878" s="968"/>
      <c r="B878" s="969" t="s">
        <v>1230</v>
      </c>
      <c r="C878" s="658"/>
      <c r="D878" s="975">
        <v>750</v>
      </c>
      <c r="E878" s="970">
        <v>0</v>
      </c>
      <c r="F878" s="975">
        <v>750</v>
      </c>
      <c r="G878" s="975">
        <v>750</v>
      </c>
      <c r="H878" s="970">
        <f t="shared" si="103"/>
        <v>750</v>
      </c>
      <c r="I878" s="975">
        <v>750</v>
      </c>
      <c r="J878" s="975">
        <v>238.63800000000001</v>
      </c>
      <c r="K878" s="971">
        <f t="shared" si="109"/>
        <v>31.818400000000004</v>
      </c>
      <c r="L878" s="976"/>
    </row>
    <row r="879" ht="36" customHeight="1">
      <c r="A879" s="968"/>
      <c r="B879" s="969" t="s">
        <v>1218</v>
      </c>
      <c r="C879" s="658"/>
      <c r="D879" s="975">
        <v>0</v>
      </c>
      <c r="E879" s="970">
        <v>0</v>
      </c>
      <c r="F879" s="975">
        <v>0</v>
      </c>
      <c r="G879" s="975">
        <v>0</v>
      </c>
      <c r="H879" s="970">
        <f t="shared" si="103"/>
        <v>0</v>
      </c>
      <c r="I879" s="975">
        <v>0</v>
      </c>
      <c r="J879" s="975">
        <v>0</v>
      </c>
      <c r="K879" s="971">
        <v>0</v>
      </c>
      <c r="L879" s="976"/>
    </row>
    <row r="880" ht="77.25" customHeight="1">
      <c r="A880" s="963" t="s">
        <v>1622</v>
      </c>
      <c r="B880" s="972" t="s">
        <v>1623</v>
      </c>
      <c r="C880" s="965" t="s">
        <v>1624</v>
      </c>
      <c r="D880" s="975">
        <f>D881+D885</f>
        <v>13269</v>
      </c>
      <c r="E880" s="970">
        <v>0</v>
      </c>
      <c r="F880" s="975">
        <f>F881+F885</f>
        <v>0</v>
      </c>
      <c r="G880" s="975">
        <f>G881+G885</f>
        <v>0</v>
      </c>
      <c r="H880" s="970">
        <f t="shared" si="103"/>
        <v>0</v>
      </c>
      <c r="I880" s="975">
        <f>I881+I885</f>
        <v>0</v>
      </c>
      <c r="J880" s="975">
        <f>J881+J885</f>
        <v>0</v>
      </c>
      <c r="K880" s="971">
        <v>0</v>
      </c>
      <c r="L880" s="976"/>
    </row>
    <row r="881" ht="36" customHeight="1">
      <c r="A881" s="968"/>
      <c r="B881" s="978" t="s">
        <v>1234</v>
      </c>
      <c r="C881" s="658"/>
      <c r="D881" s="975">
        <f>D882+D883+D884</f>
        <v>13269</v>
      </c>
      <c r="E881" s="970">
        <v>0</v>
      </c>
      <c r="F881" s="975">
        <f>F882+F883+F884</f>
        <v>0</v>
      </c>
      <c r="G881" s="975">
        <f>G882+G883+G884</f>
        <v>0</v>
      </c>
      <c r="H881" s="970">
        <f t="shared" ref="H881:H944" si="110">E881+F881</f>
        <v>0</v>
      </c>
      <c r="I881" s="975">
        <f>I882+I883+I884</f>
        <v>0</v>
      </c>
      <c r="J881" s="975">
        <f>J882+J883+J884</f>
        <v>0</v>
      </c>
      <c r="K881" s="971">
        <v>0</v>
      </c>
      <c r="L881" s="976"/>
    </row>
    <row r="882" ht="36" customHeight="1">
      <c r="A882" s="968"/>
      <c r="B882" s="977" t="s">
        <v>1228</v>
      </c>
      <c r="C882" s="658"/>
      <c r="D882" s="975"/>
      <c r="E882" s="970">
        <v>0</v>
      </c>
      <c r="F882" s="975">
        <v>0</v>
      </c>
      <c r="G882" s="975">
        <v>0</v>
      </c>
      <c r="H882" s="970">
        <v>0</v>
      </c>
      <c r="I882" s="975">
        <v>0</v>
      </c>
      <c r="J882" s="975">
        <v>0</v>
      </c>
      <c r="K882" s="971">
        <v>0</v>
      </c>
      <c r="L882" s="976"/>
    </row>
    <row r="883" ht="36" customHeight="1">
      <c r="A883" s="968"/>
      <c r="B883" s="977" t="s">
        <v>1229</v>
      </c>
      <c r="C883" s="658"/>
      <c r="D883" s="975">
        <v>13269</v>
      </c>
      <c r="E883" s="970">
        <v>0</v>
      </c>
      <c r="F883" s="975">
        <v>0</v>
      </c>
      <c r="G883" s="975">
        <v>0</v>
      </c>
      <c r="H883" s="970">
        <f t="shared" si="110"/>
        <v>0</v>
      </c>
      <c r="I883" s="975">
        <v>0</v>
      </c>
      <c r="J883" s="975">
        <v>0</v>
      </c>
      <c r="K883" s="971">
        <v>0</v>
      </c>
      <c r="L883" s="976"/>
    </row>
    <row r="884" ht="36" customHeight="1">
      <c r="A884" s="968"/>
      <c r="B884" s="977" t="s">
        <v>1230</v>
      </c>
      <c r="C884" s="658"/>
      <c r="D884" s="975"/>
      <c r="E884" s="970">
        <v>0</v>
      </c>
      <c r="F884" s="975">
        <v>0</v>
      </c>
      <c r="G884" s="975">
        <v>0</v>
      </c>
      <c r="H884" s="970">
        <f t="shared" si="110"/>
        <v>0</v>
      </c>
      <c r="I884" s="975">
        <v>0</v>
      </c>
      <c r="J884" s="975">
        <v>0</v>
      </c>
      <c r="K884" s="971">
        <v>0</v>
      </c>
      <c r="L884" s="976"/>
    </row>
    <row r="885" ht="36" customHeight="1">
      <c r="A885" s="968"/>
      <c r="B885" s="977" t="s">
        <v>1218</v>
      </c>
      <c r="C885" s="658"/>
      <c r="D885" s="975"/>
      <c r="E885" s="970">
        <v>0</v>
      </c>
      <c r="F885" s="975">
        <v>0</v>
      </c>
      <c r="G885" s="975">
        <v>0</v>
      </c>
      <c r="H885" s="970">
        <f t="shared" si="110"/>
        <v>0</v>
      </c>
      <c r="I885" s="975">
        <v>0</v>
      </c>
      <c r="J885" s="975">
        <v>0</v>
      </c>
      <c r="K885" s="971">
        <v>0</v>
      </c>
      <c r="L885" s="976"/>
    </row>
    <row r="886" ht="93.75" customHeight="1">
      <c r="A886" s="963" t="s">
        <v>1625</v>
      </c>
      <c r="B886" s="972" t="s">
        <v>1626</v>
      </c>
      <c r="C886" s="965">
        <v>104013870</v>
      </c>
      <c r="D886" s="973">
        <f>D887+D891</f>
        <v>251</v>
      </c>
      <c r="E886" s="966">
        <v>0</v>
      </c>
      <c r="F886" s="973">
        <f>F887+F891</f>
        <v>251</v>
      </c>
      <c r="G886" s="973">
        <f>G887+G891</f>
        <v>251</v>
      </c>
      <c r="H886" s="966">
        <f t="shared" si="110"/>
        <v>251</v>
      </c>
      <c r="I886" s="973">
        <f>I887+I891</f>
        <v>251</v>
      </c>
      <c r="J886" s="973">
        <f>J887+J891</f>
        <v>0</v>
      </c>
      <c r="K886" s="967">
        <f t="shared" si="109"/>
        <v>0</v>
      </c>
      <c r="L886" s="974"/>
    </row>
    <row r="887" ht="36" customHeight="1">
      <c r="A887" s="968"/>
      <c r="B887" s="977" t="s">
        <v>1234</v>
      </c>
      <c r="C887" s="658"/>
      <c r="D887" s="975">
        <f>D888+D889+D890</f>
        <v>251</v>
      </c>
      <c r="E887" s="970">
        <v>0</v>
      </c>
      <c r="F887" s="975">
        <f>F888+F889+F890</f>
        <v>251</v>
      </c>
      <c r="G887" s="975">
        <f>G888+G889+G890</f>
        <v>251</v>
      </c>
      <c r="H887" s="970">
        <f t="shared" si="110"/>
        <v>251</v>
      </c>
      <c r="I887" s="975">
        <f>I888+I889+I890</f>
        <v>251</v>
      </c>
      <c r="J887" s="975">
        <f>J888+J889+J890</f>
        <v>0</v>
      </c>
      <c r="K887" s="971">
        <f t="shared" si="109"/>
        <v>0</v>
      </c>
      <c r="L887" s="976"/>
    </row>
    <row r="888" ht="36" customHeight="1">
      <c r="A888" s="968"/>
      <c r="B888" s="977" t="s">
        <v>1228</v>
      </c>
      <c r="C888" s="658"/>
      <c r="D888" s="975">
        <v>0</v>
      </c>
      <c r="E888" s="970">
        <v>0</v>
      </c>
      <c r="F888" s="975">
        <v>0</v>
      </c>
      <c r="G888" s="975">
        <v>0</v>
      </c>
      <c r="H888" s="970">
        <f t="shared" si="110"/>
        <v>0</v>
      </c>
      <c r="I888" s="975">
        <v>0</v>
      </c>
      <c r="J888" s="975">
        <v>0</v>
      </c>
      <c r="K888" s="971">
        <v>0</v>
      </c>
      <c r="L888" s="976"/>
    </row>
    <row r="889" ht="36" customHeight="1">
      <c r="A889" s="968"/>
      <c r="B889" s="977" t="s">
        <v>1229</v>
      </c>
      <c r="C889" s="658"/>
      <c r="D889" s="975">
        <v>251</v>
      </c>
      <c r="E889" s="970">
        <v>0</v>
      </c>
      <c r="F889" s="975">
        <v>251</v>
      </c>
      <c r="G889" s="975">
        <v>251</v>
      </c>
      <c r="H889" s="970">
        <f t="shared" si="110"/>
        <v>251</v>
      </c>
      <c r="I889" s="975">
        <v>251</v>
      </c>
      <c r="J889" s="975">
        <v>0</v>
      </c>
      <c r="K889" s="971">
        <f t="shared" si="109"/>
        <v>0</v>
      </c>
      <c r="L889" s="976"/>
    </row>
    <row r="890" ht="36" customHeight="1">
      <c r="A890" s="968"/>
      <c r="B890" s="977" t="s">
        <v>1230</v>
      </c>
      <c r="C890" s="658"/>
      <c r="D890" s="975">
        <v>0</v>
      </c>
      <c r="E890" s="970">
        <v>0</v>
      </c>
      <c r="F890" s="975">
        <v>0</v>
      </c>
      <c r="G890" s="975">
        <v>0</v>
      </c>
      <c r="H890" s="970">
        <f t="shared" si="110"/>
        <v>0</v>
      </c>
      <c r="I890" s="975">
        <v>0</v>
      </c>
      <c r="J890" s="975">
        <v>0</v>
      </c>
      <c r="K890" s="971">
        <v>0</v>
      </c>
      <c r="L890" s="979"/>
    </row>
    <row r="891" ht="36" customHeight="1">
      <c r="A891" s="968"/>
      <c r="B891" s="978" t="s">
        <v>1218</v>
      </c>
      <c r="C891" s="658"/>
      <c r="D891" s="975">
        <v>0</v>
      </c>
      <c r="E891" s="970">
        <v>0</v>
      </c>
      <c r="F891" s="975">
        <v>0</v>
      </c>
      <c r="G891" s="975">
        <v>0</v>
      </c>
      <c r="H891" s="970">
        <f t="shared" si="110"/>
        <v>0</v>
      </c>
      <c r="I891" s="975">
        <v>0</v>
      </c>
      <c r="J891" s="975">
        <v>0</v>
      </c>
      <c r="K891" s="971">
        <v>0</v>
      </c>
      <c r="L891" s="976"/>
    </row>
    <row r="892" ht="36" customHeight="1">
      <c r="A892" s="961" t="s">
        <v>279</v>
      </c>
      <c r="B892" s="961"/>
      <c r="C892" s="961"/>
      <c r="D892" s="961"/>
      <c r="E892" s="961"/>
      <c r="F892" s="961"/>
      <c r="G892" s="961"/>
      <c r="H892" s="961"/>
      <c r="I892" s="961"/>
      <c r="J892" s="961"/>
      <c r="K892" s="961"/>
      <c r="L892" s="961"/>
    </row>
    <row r="893" ht="36" customHeight="1">
      <c r="A893" s="963" t="s">
        <v>1627</v>
      </c>
      <c r="B893" s="964" t="s">
        <v>1476</v>
      </c>
      <c r="C893" s="965">
        <v>1040200000</v>
      </c>
      <c r="D893" s="980">
        <v>40</v>
      </c>
      <c r="E893" s="980">
        <v>0</v>
      </c>
      <c r="F893" s="980">
        <v>71.25</v>
      </c>
      <c r="G893" s="980">
        <v>71.25</v>
      </c>
      <c r="H893" s="980">
        <f t="shared" si="110"/>
        <v>71.25</v>
      </c>
      <c r="I893" s="980">
        <v>18.93</v>
      </c>
      <c r="J893" s="980">
        <v>18.93</v>
      </c>
      <c r="K893" s="980">
        <v>26.559999999999999</v>
      </c>
      <c r="L893" s="658"/>
    </row>
    <row r="894" ht="36" customHeight="1">
      <c r="A894" s="968"/>
      <c r="B894" s="964" t="s">
        <v>1227</v>
      </c>
      <c r="C894" s="658"/>
      <c r="D894" s="980">
        <v>40</v>
      </c>
      <c r="E894" s="980">
        <v>0</v>
      </c>
      <c r="F894" s="980">
        <v>71.25</v>
      </c>
      <c r="G894" s="980">
        <v>71.25</v>
      </c>
      <c r="H894" s="980">
        <f t="shared" si="110"/>
        <v>71.25</v>
      </c>
      <c r="I894" s="980">
        <v>18.93</v>
      </c>
      <c r="J894" s="980">
        <v>18.93</v>
      </c>
      <c r="K894" s="980">
        <v>26.559999999999999</v>
      </c>
      <c r="L894" s="658"/>
    </row>
    <row r="895" ht="36" customHeight="1">
      <c r="A895" s="968"/>
      <c r="B895" s="964" t="s">
        <v>1228</v>
      </c>
      <c r="C895" s="658"/>
      <c r="D895" s="980">
        <v>0</v>
      </c>
      <c r="E895" s="980">
        <v>0</v>
      </c>
      <c r="F895" s="980">
        <v>0</v>
      </c>
      <c r="G895" s="980">
        <v>0</v>
      </c>
      <c r="H895" s="980">
        <f t="shared" si="110"/>
        <v>0</v>
      </c>
      <c r="I895" s="980">
        <v>0</v>
      </c>
      <c r="J895" s="980">
        <v>0</v>
      </c>
      <c r="K895" s="980">
        <v>0</v>
      </c>
      <c r="L895" s="658"/>
    </row>
    <row r="896" ht="36" customHeight="1">
      <c r="A896" s="968"/>
      <c r="B896" s="964" t="s">
        <v>1229</v>
      </c>
      <c r="C896" s="658"/>
      <c r="D896" s="980">
        <v>0</v>
      </c>
      <c r="E896" s="980">
        <v>0</v>
      </c>
      <c r="F896" s="980">
        <v>0</v>
      </c>
      <c r="G896" s="980">
        <v>0</v>
      </c>
      <c r="H896" s="980">
        <f t="shared" si="110"/>
        <v>0</v>
      </c>
      <c r="I896" s="980">
        <v>0</v>
      </c>
      <c r="J896" s="980">
        <v>0</v>
      </c>
      <c r="K896" s="980">
        <v>0</v>
      </c>
      <c r="L896" s="658"/>
    </row>
    <row r="897" ht="36" customHeight="1">
      <c r="A897" s="968"/>
      <c r="B897" s="964" t="s">
        <v>1230</v>
      </c>
      <c r="C897" s="658"/>
      <c r="D897" s="980">
        <v>40</v>
      </c>
      <c r="E897" s="980">
        <v>0</v>
      </c>
      <c r="F897" s="980">
        <v>40</v>
      </c>
      <c r="G897" s="980">
        <v>40</v>
      </c>
      <c r="H897" s="980">
        <f t="shared" si="110"/>
        <v>40</v>
      </c>
      <c r="I897" s="980">
        <v>18.93</v>
      </c>
      <c r="J897" s="980">
        <v>18.93</v>
      </c>
      <c r="K897" s="980">
        <v>26.559999999999999</v>
      </c>
      <c r="L897" s="658"/>
    </row>
    <row r="898" ht="36" customHeight="1">
      <c r="A898" s="968"/>
      <c r="B898" s="964" t="s">
        <v>1218</v>
      </c>
      <c r="C898" s="658"/>
      <c r="D898" s="980"/>
      <c r="E898" s="980">
        <v>0</v>
      </c>
      <c r="F898" s="980">
        <v>0</v>
      </c>
      <c r="G898" s="980">
        <v>0</v>
      </c>
      <c r="H898" s="980">
        <f t="shared" si="110"/>
        <v>0</v>
      </c>
      <c r="I898" s="980">
        <v>0</v>
      </c>
      <c r="J898" s="980">
        <v>0</v>
      </c>
      <c r="K898" s="980">
        <v>0</v>
      </c>
      <c r="L898" s="658"/>
    </row>
    <row r="899" ht="77.25" customHeight="1">
      <c r="A899" s="963" t="s">
        <v>1628</v>
      </c>
      <c r="B899" s="964" t="s">
        <v>1629</v>
      </c>
      <c r="C899" s="965">
        <v>1040223110</v>
      </c>
      <c r="D899" s="980">
        <v>40</v>
      </c>
      <c r="E899" s="980">
        <v>0</v>
      </c>
      <c r="F899" s="980">
        <v>71.25</v>
      </c>
      <c r="G899" s="980">
        <v>71.25</v>
      </c>
      <c r="H899" s="980">
        <f t="shared" si="110"/>
        <v>71.25</v>
      </c>
      <c r="I899" s="980">
        <v>18.93</v>
      </c>
      <c r="J899" s="980">
        <v>18.93</v>
      </c>
      <c r="K899" s="980">
        <v>26.559999999999999</v>
      </c>
      <c r="L899" s="658"/>
    </row>
    <row r="900" ht="36" customHeight="1">
      <c r="A900" s="968"/>
      <c r="B900" s="969" t="s">
        <v>1234</v>
      </c>
      <c r="C900" s="655"/>
      <c r="D900" s="981">
        <v>0</v>
      </c>
      <c r="E900" s="981">
        <v>0</v>
      </c>
      <c r="F900" s="981">
        <v>0</v>
      </c>
      <c r="G900" s="981">
        <v>0</v>
      </c>
      <c r="H900" s="981">
        <f t="shared" si="110"/>
        <v>0</v>
      </c>
      <c r="I900" s="981">
        <v>0</v>
      </c>
      <c r="J900" s="981">
        <v>0</v>
      </c>
      <c r="K900" s="981">
        <v>0</v>
      </c>
      <c r="L900" s="655"/>
    </row>
    <row r="901" ht="36" customHeight="1">
      <c r="A901" s="968"/>
      <c r="B901" s="969" t="s">
        <v>1228</v>
      </c>
      <c r="C901" s="655"/>
      <c r="D901" s="981">
        <v>0</v>
      </c>
      <c r="E901" s="981">
        <v>0</v>
      </c>
      <c r="F901" s="981">
        <v>0</v>
      </c>
      <c r="G901" s="981">
        <v>0</v>
      </c>
      <c r="H901" s="981">
        <f t="shared" si="110"/>
        <v>0</v>
      </c>
      <c r="I901" s="981">
        <v>0</v>
      </c>
      <c r="J901" s="981">
        <v>0</v>
      </c>
      <c r="K901" s="981">
        <v>0</v>
      </c>
      <c r="L901" s="655"/>
    </row>
    <row r="902" ht="36" customHeight="1">
      <c r="A902" s="968"/>
      <c r="B902" s="969" t="s">
        <v>1229</v>
      </c>
      <c r="C902" s="655"/>
      <c r="D902" s="981">
        <v>0</v>
      </c>
      <c r="E902" s="981">
        <v>0</v>
      </c>
      <c r="F902" s="981">
        <v>0</v>
      </c>
      <c r="G902" s="981">
        <v>0</v>
      </c>
      <c r="H902" s="981">
        <f t="shared" si="110"/>
        <v>0</v>
      </c>
      <c r="I902" s="981">
        <v>0</v>
      </c>
      <c r="J902" s="981">
        <v>0</v>
      </c>
      <c r="K902" s="981">
        <v>0</v>
      </c>
      <c r="L902" s="655"/>
    </row>
    <row r="903" ht="36" customHeight="1">
      <c r="A903" s="968"/>
      <c r="B903" s="969" t="s">
        <v>1230</v>
      </c>
      <c r="C903" s="655"/>
      <c r="D903" s="981">
        <v>40</v>
      </c>
      <c r="E903" s="981">
        <v>0</v>
      </c>
      <c r="F903" s="981">
        <v>71.25</v>
      </c>
      <c r="G903" s="981">
        <v>71.25</v>
      </c>
      <c r="H903" s="981">
        <f t="shared" si="110"/>
        <v>71.25</v>
      </c>
      <c r="I903" s="981">
        <v>18.93</v>
      </c>
      <c r="J903" s="981">
        <v>18.93</v>
      </c>
      <c r="K903" s="981">
        <v>26.559999999999999</v>
      </c>
      <c r="L903" s="655"/>
    </row>
    <row r="904" ht="36" customHeight="1">
      <c r="A904" s="968"/>
      <c r="B904" s="969" t="s">
        <v>1218</v>
      </c>
      <c r="C904" s="655"/>
      <c r="D904" s="981">
        <v>0</v>
      </c>
      <c r="E904" s="981">
        <v>0</v>
      </c>
      <c r="F904" s="981">
        <v>0</v>
      </c>
      <c r="G904" s="981">
        <v>0</v>
      </c>
      <c r="H904" s="981">
        <f t="shared" si="110"/>
        <v>0</v>
      </c>
      <c r="I904" s="981">
        <v>0</v>
      </c>
      <c r="J904" s="981">
        <v>0</v>
      </c>
      <c r="K904" s="981">
        <v>0</v>
      </c>
      <c r="L904" s="655"/>
    </row>
    <row r="905" ht="36" customHeight="1">
      <c r="A905" s="982" t="s">
        <v>283</v>
      </c>
      <c r="B905" s="983"/>
      <c r="C905" s="983"/>
      <c r="D905" s="983"/>
      <c r="E905" s="983"/>
      <c r="F905" s="983"/>
      <c r="G905" s="983"/>
      <c r="H905" s="983"/>
      <c r="I905" s="983"/>
      <c r="J905" s="983"/>
      <c r="K905" s="983"/>
      <c r="L905" s="984"/>
    </row>
    <row r="906" ht="36" customHeight="1">
      <c r="A906" s="982" t="s">
        <v>284</v>
      </c>
      <c r="B906" s="983"/>
      <c r="C906" s="985"/>
      <c r="D906" s="985"/>
      <c r="E906" s="985"/>
      <c r="F906" s="985"/>
      <c r="G906" s="985"/>
      <c r="H906" s="985"/>
      <c r="I906" s="985"/>
      <c r="J906" s="985"/>
      <c r="K906" s="985"/>
      <c r="L906" s="986"/>
    </row>
    <row r="907" ht="36" customHeight="1">
      <c r="A907" s="987" t="s">
        <v>1630</v>
      </c>
      <c r="B907" s="988" t="s">
        <v>1476</v>
      </c>
      <c r="C907" s="989">
        <v>1140100000</v>
      </c>
      <c r="D907" s="990">
        <f>D908+D913</f>
        <v>18079</v>
      </c>
      <c r="E907" s="990">
        <v>0</v>
      </c>
      <c r="F907" s="990">
        <f>F908+F913</f>
        <v>19003.5</v>
      </c>
      <c r="G907" s="990">
        <f>G908+G913</f>
        <v>19003.5</v>
      </c>
      <c r="H907" s="990">
        <f t="shared" si="110"/>
        <v>19003.5</v>
      </c>
      <c r="I907" s="990">
        <f>I908+I913</f>
        <v>19003.5</v>
      </c>
      <c r="J907" s="990">
        <f>J908+J913</f>
        <v>1764.943</v>
      </c>
      <c r="K907" s="991">
        <f t="shared" si="109"/>
        <v>9.2874628357934057</v>
      </c>
      <c r="L907" s="676"/>
    </row>
    <row r="908" ht="36" customHeight="1">
      <c r="A908" s="992"/>
      <c r="B908" s="988" t="s">
        <v>1227</v>
      </c>
      <c r="C908" s="993"/>
      <c r="D908" s="990">
        <f>D909+D910+D911</f>
        <v>18079</v>
      </c>
      <c r="E908" s="990">
        <v>0</v>
      </c>
      <c r="F908" s="990">
        <f>F909+F910+F911</f>
        <v>19003.5</v>
      </c>
      <c r="G908" s="990">
        <f>G909+G910+G911</f>
        <v>19003.5</v>
      </c>
      <c r="H908" s="990">
        <f t="shared" si="110"/>
        <v>19003.5</v>
      </c>
      <c r="I908" s="990">
        <f>I909+I910+I911</f>
        <v>19003.5</v>
      </c>
      <c r="J908" s="990">
        <f>J909+J910+J911</f>
        <v>1764.943</v>
      </c>
      <c r="K908" s="991">
        <f t="shared" si="109"/>
        <v>9.2874628357934057</v>
      </c>
      <c r="L908" s="676"/>
    </row>
    <row r="909" ht="36" customHeight="1">
      <c r="A909" s="992"/>
      <c r="B909" s="988" t="s">
        <v>1228</v>
      </c>
      <c r="C909" s="993"/>
      <c r="D909" s="990">
        <f t="shared" ref="D909:D912" si="111">D916+D922</f>
        <v>0</v>
      </c>
      <c r="E909" s="990">
        <v>0</v>
      </c>
      <c r="F909" s="990">
        <f t="shared" ref="F909:F912" si="112">F916+F922</f>
        <v>0</v>
      </c>
      <c r="G909" s="990">
        <f t="shared" ref="G909:G912" si="113">G916+G922</f>
        <v>0</v>
      </c>
      <c r="H909" s="990">
        <f t="shared" si="110"/>
        <v>0</v>
      </c>
      <c r="I909" s="990">
        <f t="shared" ref="I909:I912" si="114">I916+I922</f>
        <v>0</v>
      </c>
      <c r="J909" s="990">
        <f t="shared" ref="J909:J912" si="115">J916+J922</f>
        <v>0</v>
      </c>
      <c r="K909" s="991">
        <v>0</v>
      </c>
      <c r="L909" s="676"/>
    </row>
    <row r="910" ht="36" customHeight="1">
      <c r="A910" s="992"/>
      <c r="B910" s="988" t="s">
        <v>1229</v>
      </c>
      <c r="C910" s="993"/>
      <c r="D910" s="990">
        <f t="shared" si="111"/>
        <v>0</v>
      </c>
      <c r="E910" s="990">
        <v>0</v>
      </c>
      <c r="F910" s="990">
        <f t="shared" si="112"/>
        <v>0</v>
      </c>
      <c r="G910" s="990">
        <f t="shared" si="113"/>
        <v>0</v>
      </c>
      <c r="H910" s="990">
        <f t="shared" si="110"/>
        <v>0</v>
      </c>
      <c r="I910" s="990">
        <f t="shared" si="114"/>
        <v>0</v>
      </c>
      <c r="J910" s="990">
        <f t="shared" si="115"/>
        <v>0</v>
      </c>
      <c r="K910" s="991">
        <v>0</v>
      </c>
      <c r="L910" s="676"/>
    </row>
    <row r="911" ht="36" customHeight="1">
      <c r="A911" s="992"/>
      <c r="B911" s="988" t="s">
        <v>1631</v>
      </c>
      <c r="C911" s="993"/>
      <c r="D911" s="990">
        <f t="shared" si="111"/>
        <v>18079</v>
      </c>
      <c r="E911" s="990">
        <v>0</v>
      </c>
      <c r="F911" s="990">
        <f t="shared" si="112"/>
        <v>19003.5</v>
      </c>
      <c r="G911" s="990">
        <f t="shared" si="113"/>
        <v>19003.5</v>
      </c>
      <c r="H911" s="990">
        <f t="shared" si="110"/>
        <v>19003.5</v>
      </c>
      <c r="I911" s="990">
        <f t="shared" si="114"/>
        <v>19003.5</v>
      </c>
      <c r="J911" s="990">
        <f t="shared" si="115"/>
        <v>1764.943</v>
      </c>
      <c r="K911" s="991">
        <f t="shared" si="109"/>
        <v>9.2874628357934057</v>
      </c>
      <c r="L911" s="676"/>
    </row>
    <row r="912" ht="36" customHeight="1">
      <c r="A912" s="992"/>
      <c r="B912" s="988" t="s">
        <v>1632</v>
      </c>
      <c r="C912" s="993"/>
      <c r="D912" s="990">
        <f t="shared" si="111"/>
        <v>2990</v>
      </c>
      <c r="E912" s="990">
        <v>0</v>
      </c>
      <c r="F912" s="990">
        <f t="shared" si="112"/>
        <v>2990</v>
      </c>
      <c r="G912" s="990">
        <f t="shared" si="113"/>
        <v>2990</v>
      </c>
      <c r="H912" s="990">
        <f t="shared" si="110"/>
        <v>2990</v>
      </c>
      <c r="I912" s="990">
        <f t="shared" si="114"/>
        <v>2990</v>
      </c>
      <c r="J912" s="990">
        <f t="shared" si="115"/>
        <v>14.5</v>
      </c>
      <c r="K912" s="991">
        <f t="shared" si="109"/>
        <v>0.48494983277591974</v>
      </c>
      <c r="L912" s="676"/>
    </row>
    <row r="913" ht="36" customHeight="1">
      <c r="A913" s="992"/>
      <c r="B913" s="988" t="s">
        <v>1218</v>
      </c>
      <c r="C913" s="994"/>
      <c r="D913" s="990">
        <f>D919+D926</f>
        <v>0</v>
      </c>
      <c r="E913" s="990">
        <v>0</v>
      </c>
      <c r="F913" s="990">
        <f>F919+F926</f>
        <v>0</v>
      </c>
      <c r="G913" s="990">
        <f>G919+G926</f>
        <v>0</v>
      </c>
      <c r="H913" s="990">
        <f t="shared" si="110"/>
        <v>0</v>
      </c>
      <c r="I913" s="990">
        <f>I919+I926</f>
        <v>0</v>
      </c>
      <c r="J913" s="990">
        <f>J919+J926</f>
        <v>0</v>
      </c>
      <c r="K913" s="991">
        <v>0</v>
      </c>
      <c r="L913" s="676"/>
    </row>
    <row r="914" ht="77.25" customHeight="1">
      <c r="A914" s="987" t="s">
        <v>1633</v>
      </c>
      <c r="B914" s="988" t="s">
        <v>1634</v>
      </c>
      <c r="C914" s="989">
        <v>1140120570</v>
      </c>
      <c r="D914" s="990">
        <f>D915+D919</f>
        <v>15089</v>
      </c>
      <c r="E914" s="990">
        <v>0</v>
      </c>
      <c r="F914" s="990">
        <f>F915+F919</f>
        <v>16013.5</v>
      </c>
      <c r="G914" s="990">
        <f>G915+G919</f>
        <v>16013.5</v>
      </c>
      <c r="H914" s="990">
        <f t="shared" si="110"/>
        <v>16013.5</v>
      </c>
      <c r="I914" s="990">
        <f>I915+I919</f>
        <v>16013.5</v>
      </c>
      <c r="J914" s="990">
        <f>J915+J919</f>
        <v>1750.443</v>
      </c>
      <c r="K914" s="991">
        <f t="shared" si="109"/>
        <v>10.931045680207326</v>
      </c>
      <c r="L914" s="676"/>
    </row>
    <row r="915" ht="36" customHeight="1">
      <c r="A915" s="992"/>
      <c r="B915" s="995" t="s">
        <v>1234</v>
      </c>
      <c r="C915" s="996"/>
      <c r="D915" s="997">
        <f>D916+D917+D918</f>
        <v>15089</v>
      </c>
      <c r="E915" s="997">
        <v>0</v>
      </c>
      <c r="F915" s="997">
        <f>F916+F917+F918</f>
        <v>16013.5</v>
      </c>
      <c r="G915" s="997">
        <f>G916+G917+G918</f>
        <v>16013.5</v>
      </c>
      <c r="H915" s="997">
        <f t="shared" si="110"/>
        <v>16013.5</v>
      </c>
      <c r="I915" s="997">
        <f>I916+I917+I918</f>
        <v>16013.5</v>
      </c>
      <c r="J915" s="997">
        <f>J916+J917+J918</f>
        <v>1750.443</v>
      </c>
      <c r="K915" s="998">
        <f t="shared" si="109"/>
        <v>10.931045680207326</v>
      </c>
      <c r="L915" s="670"/>
    </row>
    <row r="916" ht="36" customHeight="1">
      <c r="A916" s="992"/>
      <c r="B916" s="995" t="s">
        <v>1228</v>
      </c>
      <c r="C916" s="996"/>
      <c r="D916" s="999">
        <v>0</v>
      </c>
      <c r="E916" s="997">
        <v>0</v>
      </c>
      <c r="F916" s="999">
        <v>0</v>
      </c>
      <c r="G916" s="999">
        <v>0</v>
      </c>
      <c r="H916" s="997">
        <f t="shared" si="110"/>
        <v>0</v>
      </c>
      <c r="I916" s="999">
        <v>0</v>
      </c>
      <c r="J916" s="999">
        <v>0</v>
      </c>
      <c r="K916" s="998">
        <v>0</v>
      </c>
      <c r="L916" s="670"/>
    </row>
    <row r="917" ht="36" customHeight="1">
      <c r="A917" s="992"/>
      <c r="B917" s="995" t="s">
        <v>1229</v>
      </c>
      <c r="C917" s="996"/>
      <c r="D917" s="999">
        <v>0</v>
      </c>
      <c r="E917" s="997">
        <v>0</v>
      </c>
      <c r="F917" s="999">
        <v>0</v>
      </c>
      <c r="G917" s="999">
        <v>0</v>
      </c>
      <c r="H917" s="997">
        <f t="shared" si="110"/>
        <v>0</v>
      </c>
      <c r="I917" s="999">
        <v>0</v>
      </c>
      <c r="J917" s="999">
        <v>0</v>
      </c>
      <c r="K917" s="998">
        <v>0</v>
      </c>
      <c r="L917" s="670"/>
    </row>
    <row r="918" ht="36" customHeight="1">
      <c r="A918" s="992"/>
      <c r="B918" s="995" t="s">
        <v>1230</v>
      </c>
      <c r="C918" s="996"/>
      <c r="D918" s="999">
        <v>15089</v>
      </c>
      <c r="E918" s="997">
        <v>0</v>
      </c>
      <c r="F918" s="999">
        <v>16013.5</v>
      </c>
      <c r="G918" s="999">
        <v>16013.5</v>
      </c>
      <c r="H918" s="997">
        <f t="shared" si="110"/>
        <v>16013.5</v>
      </c>
      <c r="I918" s="999">
        <v>16013.5</v>
      </c>
      <c r="J918" s="999">
        <v>1750.443</v>
      </c>
      <c r="K918" s="998">
        <f t="shared" si="109"/>
        <v>10.931045680207326</v>
      </c>
      <c r="L918" s="670"/>
    </row>
    <row r="919" ht="36" customHeight="1">
      <c r="A919" s="992"/>
      <c r="B919" s="995" t="s">
        <v>1218</v>
      </c>
      <c r="C919" s="1000"/>
      <c r="D919" s="999">
        <v>0</v>
      </c>
      <c r="E919" s="997">
        <v>0</v>
      </c>
      <c r="F919" s="999">
        <v>0</v>
      </c>
      <c r="G919" s="999">
        <v>0</v>
      </c>
      <c r="H919" s="997">
        <f t="shared" si="110"/>
        <v>0</v>
      </c>
      <c r="I919" s="999">
        <v>0</v>
      </c>
      <c r="J919" s="999">
        <v>0</v>
      </c>
      <c r="K919" s="998">
        <v>0</v>
      </c>
      <c r="L919" s="670"/>
    </row>
    <row r="920" ht="67.5" customHeight="1">
      <c r="A920" s="987" t="s">
        <v>1635</v>
      </c>
      <c r="B920" s="988" t="s">
        <v>1636</v>
      </c>
      <c r="C920" s="1001">
        <v>1140180030</v>
      </c>
      <c r="D920" s="990">
        <f>D921+D926</f>
        <v>2990</v>
      </c>
      <c r="E920" s="990">
        <v>0</v>
      </c>
      <c r="F920" s="990">
        <f>F921+F926</f>
        <v>2990</v>
      </c>
      <c r="G920" s="990">
        <f>G921+G926</f>
        <v>2990</v>
      </c>
      <c r="H920" s="990">
        <f t="shared" si="110"/>
        <v>2990</v>
      </c>
      <c r="I920" s="990">
        <f>I921+I926</f>
        <v>2990</v>
      </c>
      <c r="J920" s="990">
        <f>J921+J926</f>
        <v>14.5</v>
      </c>
      <c r="K920" s="991">
        <f t="shared" si="109"/>
        <v>0.48494983277591974</v>
      </c>
      <c r="L920" s="676"/>
    </row>
    <row r="921" ht="36" customHeight="1">
      <c r="A921" s="992"/>
      <c r="B921" s="995" t="s">
        <v>1234</v>
      </c>
      <c r="C921" s="1002"/>
      <c r="D921" s="997">
        <f>D922+D923+D924</f>
        <v>2990</v>
      </c>
      <c r="E921" s="997">
        <v>0</v>
      </c>
      <c r="F921" s="997">
        <f>F922+F923+F924</f>
        <v>2990</v>
      </c>
      <c r="G921" s="997">
        <f>G922+G923+G924</f>
        <v>2990</v>
      </c>
      <c r="H921" s="997">
        <f t="shared" si="110"/>
        <v>2990</v>
      </c>
      <c r="I921" s="997">
        <f>I922+I923+I924</f>
        <v>2990</v>
      </c>
      <c r="J921" s="997">
        <f>J922+J923+J924</f>
        <v>14.5</v>
      </c>
      <c r="K921" s="998">
        <f t="shared" si="109"/>
        <v>0.48494983277591974</v>
      </c>
      <c r="L921" s="670"/>
    </row>
    <row r="922" ht="36" customHeight="1">
      <c r="A922" s="992"/>
      <c r="B922" s="995" t="s">
        <v>1228</v>
      </c>
      <c r="C922" s="1002"/>
      <c r="D922" s="999">
        <v>0</v>
      </c>
      <c r="E922" s="997">
        <v>0</v>
      </c>
      <c r="F922" s="999">
        <v>0</v>
      </c>
      <c r="G922" s="999">
        <v>0</v>
      </c>
      <c r="H922" s="997">
        <f t="shared" si="110"/>
        <v>0</v>
      </c>
      <c r="I922" s="999">
        <v>0</v>
      </c>
      <c r="J922" s="999">
        <v>0</v>
      </c>
      <c r="K922" s="998">
        <v>0</v>
      </c>
      <c r="L922" s="670"/>
    </row>
    <row r="923" ht="36" customHeight="1">
      <c r="A923" s="992"/>
      <c r="B923" s="995" t="s">
        <v>1229</v>
      </c>
      <c r="C923" s="1002"/>
      <c r="D923" s="999">
        <v>0</v>
      </c>
      <c r="E923" s="997">
        <v>0</v>
      </c>
      <c r="F923" s="999">
        <v>0</v>
      </c>
      <c r="G923" s="999">
        <v>0</v>
      </c>
      <c r="H923" s="997">
        <f t="shared" si="110"/>
        <v>0</v>
      </c>
      <c r="I923" s="999">
        <v>0</v>
      </c>
      <c r="J923" s="999">
        <v>0</v>
      </c>
      <c r="K923" s="998">
        <v>0</v>
      </c>
      <c r="L923" s="670"/>
    </row>
    <row r="924" ht="36" customHeight="1">
      <c r="A924" s="992"/>
      <c r="B924" s="995" t="s">
        <v>1631</v>
      </c>
      <c r="C924" s="1002"/>
      <c r="D924" s="1003">
        <v>2990</v>
      </c>
      <c r="E924" s="997">
        <v>0</v>
      </c>
      <c r="F924" s="1003">
        <v>2990</v>
      </c>
      <c r="G924" s="1003">
        <v>2990</v>
      </c>
      <c r="H924" s="997">
        <f t="shared" si="110"/>
        <v>2990</v>
      </c>
      <c r="I924" s="1003">
        <v>2990</v>
      </c>
      <c r="J924" s="1003">
        <v>14.5</v>
      </c>
      <c r="K924" s="998">
        <f t="shared" si="109"/>
        <v>0.48494983277591974</v>
      </c>
      <c r="L924" s="670"/>
    </row>
    <row r="925" ht="36" customHeight="1">
      <c r="A925" s="992"/>
      <c r="B925" s="995" t="s">
        <v>1632</v>
      </c>
      <c r="C925" s="1002"/>
      <c r="D925" s="999">
        <v>2990</v>
      </c>
      <c r="E925" s="997">
        <v>0</v>
      </c>
      <c r="F925" s="1003">
        <v>2990</v>
      </c>
      <c r="G925" s="1003">
        <v>2990</v>
      </c>
      <c r="H925" s="997">
        <f t="shared" si="110"/>
        <v>2990</v>
      </c>
      <c r="I925" s="1003">
        <v>2990</v>
      </c>
      <c r="J925" s="999">
        <v>14.5</v>
      </c>
      <c r="K925" s="998">
        <f t="shared" si="109"/>
        <v>0.48494983277591974</v>
      </c>
      <c r="L925" s="670"/>
    </row>
    <row r="926" ht="36" customHeight="1">
      <c r="A926" s="992"/>
      <c r="B926" s="995" t="s">
        <v>1218</v>
      </c>
      <c r="C926" s="1002"/>
      <c r="D926" s="1004">
        <v>0</v>
      </c>
      <c r="E926" s="1005">
        <v>0</v>
      </c>
      <c r="F926" s="1004">
        <v>0</v>
      </c>
      <c r="G926" s="1004">
        <v>0</v>
      </c>
      <c r="H926" s="1005">
        <f t="shared" si="110"/>
        <v>0</v>
      </c>
      <c r="I926" s="1004">
        <v>0</v>
      </c>
      <c r="J926" s="1004">
        <v>0</v>
      </c>
      <c r="K926" s="1006">
        <v>0</v>
      </c>
      <c r="L926" s="1007"/>
    </row>
    <row r="927" ht="36" customHeight="1">
      <c r="A927" s="983" t="s">
        <v>291</v>
      </c>
      <c r="B927" s="985"/>
      <c r="C927" s="985"/>
      <c r="D927" s="985"/>
      <c r="E927" s="985"/>
      <c r="F927" s="985"/>
      <c r="G927" s="985"/>
      <c r="H927" s="985"/>
      <c r="I927" s="985"/>
      <c r="J927" s="985"/>
      <c r="K927" s="985"/>
      <c r="L927" s="985"/>
    </row>
    <row r="928" ht="59.25" customHeight="1">
      <c r="A928" s="1008" t="s">
        <v>1637</v>
      </c>
      <c r="B928" s="1009" t="s">
        <v>1638</v>
      </c>
      <c r="C928" s="989">
        <v>1140200000</v>
      </c>
      <c r="D928" s="1010">
        <f>D929+D934</f>
        <v>7316.8000000000002</v>
      </c>
      <c r="E928" s="1010">
        <v>0</v>
      </c>
      <c r="F928" s="1010">
        <f>F929+F934</f>
        <v>8049.8000000000002</v>
      </c>
      <c r="G928" s="1010">
        <f>G929+G934</f>
        <v>8049.8000000000002</v>
      </c>
      <c r="H928" s="1010">
        <f t="shared" si="110"/>
        <v>8049.8000000000002</v>
      </c>
      <c r="I928" s="1010">
        <f>I929+I934</f>
        <v>8049.8000000000002</v>
      </c>
      <c r="J928" s="1010">
        <f>J929+J934</f>
        <v>2207.7719999999999</v>
      </c>
      <c r="K928" s="1011">
        <f t="shared" si="109"/>
        <v>27.426420532187134</v>
      </c>
      <c r="L928" s="670"/>
    </row>
    <row r="929" ht="36" customHeight="1">
      <c r="A929" s="1012"/>
      <c r="B929" s="1009" t="s">
        <v>1227</v>
      </c>
      <c r="C929" s="993"/>
      <c r="D929" s="1010">
        <f>D930+D931+D932</f>
        <v>7316.8000000000002</v>
      </c>
      <c r="E929" s="1010">
        <v>0</v>
      </c>
      <c r="F929" s="1010">
        <f>F930+F931+F932</f>
        <v>8049.8000000000002</v>
      </c>
      <c r="G929" s="1010">
        <f>G930+G931+G932</f>
        <v>8049.8000000000002</v>
      </c>
      <c r="H929" s="1010">
        <f t="shared" si="110"/>
        <v>8049.8000000000002</v>
      </c>
      <c r="I929" s="1010">
        <f>I930+I931+I932</f>
        <v>8049.8000000000002</v>
      </c>
      <c r="J929" s="1010">
        <f>J930+J931+J932</f>
        <v>2207.7719999999999</v>
      </c>
      <c r="K929" s="1011">
        <f t="shared" si="109"/>
        <v>27.426420532187134</v>
      </c>
      <c r="L929" s="670"/>
    </row>
    <row r="930" ht="36" customHeight="1">
      <c r="A930" s="1012"/>
      <c r="B930" s="1009" t="s">
        <v>1228</v>
      </c>
      <c r="C930" s="993"/>
      <c r="D930" s="1010">
        <f t="shared" ref="D930:D934" si="116">D937+D944</f>
        <v>0</v>
      </c>
      <c r="E930" s="1010">
        <v>0</v>
      </c>
      <c r="F930" s="1010">
        <f t="shared" ref="F930:F934" si="117">F937+F944</f>
        <v>0</v>
      </c>
      <c r="G930" s="1010">
        <f t="shared" ref="G930:G934" si="118">G937+G944</f>
        <v>0</v>
      </c>
      <c r="H930" s="1010">
        <f t="shared" si="110"/>
        <v>0</v>
      </c>
      <c r="I930" s="1010">
        <f t="shared" ref="I930:I934" si="119">I937+I944</f>
        <v>0</v>
      </c>
      <c r="J930" s="1010">
        <f t="shared" ref="J930:J934" si="120">J937+J944</f>
        <v>0</v>
      </c>
      <c r="K930" s="1011">
        <v>0</v>
      </c>
      <c r="L930" s="670"/>
    </row>
    <row r="931" ht="36" customHeight="1">
      <c r="A931" s="1012"/>
      <c r="B931" s="1009" t="s">
        <v>1229</v>
      </c>
      <c r="C931" s="993"/>
      <c r="D931" s="1010">
        <f t="shared" si="116"/>
        <v>16.800000000000001</v>
      </c>
      <c r="E931" s="1010">
        <v>0</v>
      </c>
      <c r="F931" s="1010">
        <f t="shared" si="117"/>
        <v>19.800000000000001</v>
      </c>
      <c r="G931" s="1010">
        <f t="shared" si="118"/>
        <v>19.800000000000001</v>
      </c>
      <c r="H931" s="1010">
        <f t="shared" si="110"/>
        <v>19.800000000000001</v>
      </c>
      <c r="I931" s="1010">
        <f t="shared" si="119"/>
        <v>19.800000000000001</v>
      </c>
      <c r="J931" s="1010">
        <f t="shared" si="120"/>
        <v>2.4100000000000001</v>
      </c>
      <c r="K931" s="1011">
        <f t="shared" si="109"/>
        <v>12.171717171717173</v>
      </c>
      <c r="L931" s="670"/>
    </row>
    <row r="932" ht="36" customHeight="1">
      <c r="A932" s="1012"/>
      <c r="B932" s="1009" t="s">
        <v>1631</v>
      </c>
      <c r="C932" s="993"/>
      <c r="D932" s="1010">
        <f t="shared" si="116"/>
        <v>7300</v>
      </c>
      <c r="E932" s="1010">
        <v>0</v>
      </c>
      <c r="F932" s="1010">
        <f t="shared" si="117"/>
        <v>8030</v>
      </c>
      <c r="G932" s="1010">
        <f t="shared" si="118"/>
        <v>8030</v>
      </c>
      <c r="H932" s="1010">
        <f t="shared" si="110"/>
        <v>8030</v>
      </c>
      <c r="I932" s="1010">
        <f t="shared" si="119"/>
        <v>8030</v>
      </c>
      <c r="J932" s="1010">
        <f t="shared" si="120"/>
        <v>2205.3620000000001</v>
      </c>
      <c r="K932" s="1011">
        <f t="shared" si="109"/>
        <v>27.464034869240351</v>
      </c>
      <c r="L932" s="670"/>
    </row>
    <row r="933" ht="36" customHeight="1">
      <c r="A933" s="1012"/>
      <c r="B933" s="1009" t="s">
        <v>1632</v>
      </c>
      <c r="C933" s="993"/>
      <c r="D933" s="1010">
        <f t="shared" si="116"/>
        <v>0</v>
      </c>
      <c r="E933" s="1010">
        <v>0</v>
      </c>
      <c r="F933" s="1010">
        <f t="shared" si="117"/>
        <v>0</v>
      </c>
      <c r="G933" s="1010">
        <f t="shared" si="118"/>
        <v>0</v>
      </c>
      <c r="H933" s="1010">
        <f t="shared" si="110"/>
        <v>0</v>
      </c>
      <c r="I933" s="1010">
        <f t="shared" si="119"/>
        <v>0</v>
      </c>
      <c r="J933" s="1010">
        <f t="shared" si="120"/>
        <v>0</v>
      </c>
      <c r="K933" s="1011">
        <v>0</v>
      </c>
      <c r="L933" s="670"/>
    </row>
    <row r="934" ht="36" customHeight="1">
      <c r="A934" s="1012"/>
      <c r="B934" s="1009" t="s">
        <v>1218</v>
      </c>
      <c r="C934" s="994"/>
      <c r="D934" s="1010">
        <f t="shared" si="116"/>
        <v>0</v>
      </c>
      <c r="E934" s="1010">
        <v>0</v>
      </c>
      <c r="F934" s="1010">
        <f t="shared" si="117"/>
        <v>0</v>
      </c>
      <c r="G934" s="1010">
        <f t="shared" si="118"/>
        <v>0</v>
      </c>
      <c r="H934" s="1010">
        <f t="shared" si="110"/>
        <v>0</v>
      </c>
      <c r="I934" s="1010">
        <f t="shared" si="119"/>
        <v>0</v>
      </c>
      <c r="J934" s="1010">
        <f t="shared" si="120"/>
        <v>0</v>
      </c>
      <c r="K934" s="1011">
        <v>0</v>
      </c>
      <c r="L934" s="670"/>
    </row>
    <row r="935" ht="146.25" customHeight="1">
      <c r="A935" s="1008" t="s">
        <v>1639</v>
      </c>
      <c r="B935" s="675" t="s">
        <v>1183</v>
      </c>
      <c r="C935" s="1001"/>
      <c r="D935" s="1010">
        <f>D936+D941</f>
        <v>7300</v>
      </c>
      <c r="E935" s="1010">
        <v>0</v>
      </c>
      <c r="F935" s="1010">
        <f>F936+F941</f>
        <v>8030</v>
      </c>
      <c r="G935" s="1010">
        <f>G936+G941</f>
        <v>8030</v>
      </c>
      <c r="H935" s="1010">
        <f t="shared" si="110"/>
        <v>8030</v>
      </c>
      <c r="I935" s="1010">
        <f>I936+I941</f>
        <v>8030</v>
      </c>
      <c r="J935" s="1010">
        <f>J936+J941</f>
        <v>2205.3620000000001</v>
      </c>
      <c r="K935" s="1011">
        <f t="shared" si="109"/>
        <v>27.464034869240351</v>
      </c>
      <c r="L935" s="676"/>
    </row>
    <row r="936" ht="36" customHeight="1">
      <c r="A936" s="1012"/>
      <c r="B936" s="682" t="s">
        <v>1227</v>
      </c>
      <c r="C936" s="1002"/>
      <c r="D936" s="999">
        <f>D937+D938+D939</f>
        <v>7300</v>
      </c>
      <c r="E936" s="999">
        <v>0</v>
      </c>
      <c r="F936" s="999">
        <f>F937+F938+F939</f>
        <v>8030</v>
      </c>
      <c r="G936" s="999">
        <f>G937+G938+G939</f>
        <v>8030</v>
      </c>
      <c r="H936" s="999">
        <f t="shared" si="110"/>
        <v>8030</v>
      </c>
      <c r="I936" s="999">
        <f>I937+I938+I939</f>
        <v>8030</v>
      </c>
      <c r="J936" s="999">
        <f>J937+J938+J939</f>
        <v>2205.3620000000001</v>
      </c>
      <c r="K936" s="1013">
        <f t="shared" si="109"/>
        <v>27.464034869240351</v>
      </c>
      <c r="L936" s="670"/>
    </row>
    <row r="937" ht="36" customHeight="1">
      <c r="A937" s="1012"/>
      <c r="B937" s="682" t="s">
        <v>1228</v>
      </c>
      <c r="C937" s="1002"/>
      <c r="D937" s="999">
        <v>0</v>
      </c>
      <c r="E937" s="999">
        <v>0</v>
      </c>
      <c r="F937" s="999">
        <v>0</v>
      </c>
      <c r="G937" s="999">
        <v>0</v>
      </c>
      <c r="H937" s="999">
        <f t="shared" si="110"/>
        <v>0</v>
      </c>
      <c r="I937" s="999">
        <v>0</v>
      </c>
      <c r="J937" s="999">
        <v>0</v>
      </c>
      <c r="K937" s="1013">
        <v>0</v>
      </c>
      <c r="L937" s="670"/>
    </row>
    <row r="938" ht="36" customHeight="1">
      <c r="A938" s="1012"/>
      <c r="B938" s="682" t="s">
        <v>1229</v>
      </c>
      <c r="C938" s="1002"/>
      <c r="D938" s="999">
        <v>0</v>
      </c>
      <c r="E938" s="999">
        <v>0</v>
      </c>
      <c r="F938" s="999">
        <v>0</v>
      </c>
      <c r="G938" s="999">
        <v>0</v>
      </c>
      <c r="H938" s="999">
        <v>0</v>
      </c>
      <c r="I938" s="999">
        <v>0</v>
      </c>
      <c r="J938" s="999">
        <v>0</v>
      </c>
      <c r="K938" s="1013">
        <v>0</v>
      </c>
      <c r="L938" s="670"/>
    </row>
    <row r="939" ht="36" customHeight="1">
      <c r="A939" s="1012"/>
      <c r="B939" s="682" t="s">
        <v>1631</v>
      </c>
      <c r="C939" s="1002"/>
      <c r="D939" s="999">
        <v>7300</v>
      </c>
      <c r="E939" s="999">
        <v>0</v>
      </c>
      <c r="F939" s="999">
        <v>8030</v>
      </c>
      <c r="G939" s="999">
        <v>8030</v>
      </c>
      <c r="H939" s="999">
        <f t="shared" si="110"/>
        <v>8030</v>
      </c>
      <c r="I939" s="999">
        <v>8030</v>
      </c>
      <c r="J939" s="999">
        <v>2205.3620000000001</v>
      </c>
      <c r="K939" s="1013">
        <f t="shared" ref="K939:K986" si="121">J939/F939*100</f>
        <v>27.464034869240351</v>
      </c>
      <c r="L939" s="670"/>
    </row>
    <row r="940" ht="36" customHeight="1">
      <c r="A940" s="1012"/>
      <c r="B940" s="682" t="s">
        <v>1632</v>
      </c>
      <c r="C940" s="1002"/>
      <c r="D940" s="1014">
        <v>0</v>
      </c>
      <c r="E940" s="999">
        <v>0</v>
      </c>
      <c r="F940" s="1014">
        <v>0</v>
      </c>
      <c r="G940" s="1014">
        <v>0</v>
      </c>
      <c r="H940" s="999">
        <v>0</v>
      </c>
      <c r="I940" s="1014">
        <v>0</v>
      </c>
      <c r="J940" s="1014">
        <v>0</v>
      </c>
      <c r="K940" s="1013">
        <v>0</v>
      </c>
      <c r="L940" s="1015"/>
    </row>
    <row r="941" ht="36" customHeight="1">
      <c r="A941" s="1012"/>
      <c r="B941" s="682" t="s">
        <v>1218</v>
      </c>
      <c r="C941" s="1016"/>
      <c r="D941" s="1014">
        <v>0</v>
      </c>
      <c r="E941" s="999">
        <v>0</v>
      </c>
      <c r="F941" s="1014">
        <v>0</v>
      </c>
      <c r="G941" s="1014">
        <v>0</v>
      </c>
      <c r="H941" s="999">
        <v>0</v>
      </c>
      <c r="I941" s="1014">
        <v>0</v>
      </c>
      <c r="J941" s="1014">
        <v>0</v>
      </c>
      <c r="K941" s="1013">
        <v>0</v>
      </c>
      <c r="L941" s="1015"/>
    </row>
    <row r="942" ht="92.25" customHeight="1">
      <c r="A942" s="1008" t="s">
        <v>1640</v>
      </c>
      <c r="B942" s="1017" t="s">
        <v>1188</v>
      </c>
      <c r="C942" s="1018"/>
      <c r="D942" s="1010">
        <f>D943+D948</f>
        <v>16.800000000000001</v>
      </c>
      <c r="E942" s="1010">
        <v>0</v>
      </c>
      <c r="F942" s="1010">
        <f>F943+F948</f>
        <v>19.800000000000001</v>
      </c>
      <c r="G942" s="1010">
        <f>G943+G948</f>
        <v>19.800000000000001</v>
      </c>
      <c r="H942" s="1010">
        <f t="shared" si="110"/>
        <v>19.800000000000001</v>
      </c>
      <c r="I942" s="1010">
        <f>I943+I948</f>
        <v>19.800000000000001</v>
      </c>
      <c r="J942" s="1010">
        <f>J943+J948</f>
        <v>2.4100000000000001</v>
      </c>
      <c r="K942" s="1011">
        <f t="shared" si="121"/>
        <v>12.171717171717173</v>
      </c>
      <c r="L942" s="1019"/>
    </row>
    <row r="943" ht="36" customHeight="1">
      <c r="A943" s="1012"/>
      <c r="B943" s="682" t="s">
        <v>1227</v>
      </c>
      <c r="C943" s="1020"/>
      <c r="D943" s="999">
        <f>D944+D945+D946</f>
        <v>16.800000000000001</v>
      </c>
      <c r="E943" s="999">
        <v>0</v>
      </c>
      <c r="F943" s="999">
        <f>F944+F945+F946</f>
        <v>19.800000000000001</v>
      </c>
      <c r="G943" s="999">
        <f>G944+G945+G946</f>
        <v>19.800000000000001</v>
      </c>
      <c r="H943" s="999">
        <f t="shared" si="110"/>
        <v>19.800000000000001</v>
      </c>
      <c r="I943" s="999">
        <f>I944+I945+I946</f>
        <v>19.800000000000001</v>
      </c>
      <c r="J943" s="999">
        <f>J944+J945+J946</f>
        <v>2.4100000000000001</v>
      </c>
      <c r="K943" s="1013">
        <f t="shared" si="121"/>
        <v>12.171717171717173</v>
      </c>
      <c r="L943" s="1015"/>
    </row>
    <row r="944" ht="36" customHeight="1">
      <c r="A944" s="1012"/>
      <c r="B944" s="682" t="s">
        <v>1228</v>
      </c>
      <c r="C944" s="1020"/>
      <c r="D944" s="999">
        <v>0</v>
      </c>
      <c r="E944" s="999">
        <v>0</v>
      </c>
      <c r="F944" s="999">
        <v>0</v>
      </c>
      <c r="G944" s="999">
        <v>0</v>
      </c>
      <c r="H944" s="999">
        <v>0</v>
      </c>
      <c r="I944" s="999">
        <v>0</v>
      </c>
      <c r="J944" s="999">
        <v>0</v>
      </c>
      <c r="K944" s="1013">
        <v>0</v>
      </c>
      <c r="L944" s="1015"/>
    </row>
    <row r="945" ht="36" customHeight="1">
      <c r="A945" s="1012"/>
      <c r="B945" s="682" t="s">
        <v>1229</v>
      </c>
      <c r="C945" s="1020"/>
      <c r="D945" s="999">
        <v>16.800000000000001</v>
      </c>
      <c r="E945" s="999">
        <v>0</v>
      </c>
      <c r="F945" s="999">
        <v>19.800000000000001</v>
      </c>
      <c r="G945" s="999">
        <v>19.800000000000001</v>
      </c>
      <c r="H945" s="999">
        <f t="shared" ref="H945:H987" si="122">E945+F945</f>
        <v>19.800000000000001</v>
      </c>
      <c r="I945" s="999">
        <v>19.800000000000001</v>
      </c>
      <c r="J945" s="999">
        <v>2.4100000000000001</v>
      </c>
      <c r="K945" s="1013">
        <f t="shared" si="121"/>
        <v>12.171717171717173</v>
      </c>
      <c r="L945" s="1015"/>
    </row>
    <row r="946" ht="36" customHeight="1">
      <c r="A946" s="1012"/>
      <c r="B946" s="682" t="s">
        <v>1631</v>
      </c>
      <c r="C946" s="1020"/>
      <c r="D946" s="999">
        <v>0</v>
      </c>
      <c r="E946" s="999">
        <v>0</v>
      </c>
      <c r="F946" s="999">
        <v>0</v>
      </c>
      <c r="G946" s="999">
        <v>0</v>
      </c>
      <c r="H946" s="999">
        <v>0</v>
      </c>
      <c r="I946" s="999">
        <v>0</v>
      </c>
      <c r="J946" s="999">
        <v>0</v>
      </c>
      <c r="K946" s="1013">
        <v>0</v>
      </c>
      <c r="L946" s="1015"/>
    </row>
    <row r="947" ht="36" customHeight="1">
      <c r="A947" s="1012"/>
      <c r="B947" s="682" t="s">
        <v>1632</v>
      </c>
      <c r="C947" s="1020"/>
      <c r="D947" s="1014">
        <v>0</v>
      </c>
      <c r="E947" s="999">
        <v>0</v>
      </c>
      <c r="F947" s="1014">
        <v>0</v>
      </c>
      <c r="G947" s="1014">
        <v>0</v>
      </c>
      <c r="H947" s="999">
        <v>0</v>
      </c>
      <c r="I947" s="1014">
        <v>0</v>
      </c>
      <c r="J947" s="1014">
        <v>0</v>
      </c>
      <c r="K947" s="1013">
        <v>0</v>
      </c>
      <c r="L947" s="1015"/>
    </row>
    <row r="948" ht="36" customHeight="1">
      <c r="A948" s="1012"/>
      <c r="B948" s="1021" t="s">
        <v>1218</v>
      </c>
      <c r="C948" s="1022"/>
      <c r="D948" s="1023">
        <v>0</v>
      </c>
      <c r="E948" s="1024">
        <v>0</v>
      </c>
      <c r="F948" s="1023">
        <v>0</v>
      </c>
      <c r="G948" s="1023">
        <v>0</v>
      </c>
      <c r="H948" s="1024">
        <v>0</v>
      </c>
      <c r="I948" s="1023">
        <v>0</v>
      </c>
      <c r="J948" s="1023">
        <v>0</v>
      </c>
      <c r="K948" s="1025">
        <v>0</v>
      </c>
      <c r="L948" s="1026"/>
    </row>
    <row r="949" ht="36" customHeight="1">
      <c r="A949" s="1027" t="s">
        <v>295</v>
      </c>
      <c r="B949" s="1028"/>
      <c r="C949" s="1028"/>
      <c r="D949" s="1028"/>
      <c r="E949" s="1028"/>
      <c r="F949" s="1028"/>
      <c r="G949" s="1028"/>
      <c r="H949" s="1028"/>
      <c r="I949" s="1028"/>
      <c r="J949" s="1028"/>
      <c r="K949" s="1028"/>
      <c r="L949" s="1029"/>
    </row>
    <row r="950" ht="36" customHeight="1">
      <c r="A950" s="1027" t="s">
        <v>296</v>
      </c>
      <c r="B950" s="1028"/>
      <c r="C950" s="1028"/>
      <c r="D950" s="1028"/>
      <c r="E950" s="1028"/>
      <c r="F950" s="1028"/>
      <c r="G950" s="1028"/>
      <c r="H950" s="1028"/>
      <c r="I950" s="1028"/>
      <c r="J950" s="1028"/>
      <c r="K950" s="1028"/>
      <c r="L950" s="1029"/>
    </row>
    <row r="951" ht="111" customHeight="1">
      <c r="A951" s="1030" t="s">
        <v>1641</v>
      </c>
      <c r="B951" s="1031" t="s">
        <v>1642</v>
      </c>
      <c r="C951" s="1032">
        <v>1240100000</v>
      </c>
      <c r="D951" s="1033">
        <v>17873</v>
      </c>
      <c r="E951" s="1033">
        <v>0</v>
      </c>
      <c r="F951" s="1033">
        <v>17873</v>
      </c>
      <c r="G951" s="1033">
        <v>17873</v>
      </c>
      <c r="H951" s="1033">
        <f t="shared" si="122"/>
        <v>17873</v>
      </c>
      <c r="I951" s="1033">
        <v>17873</v>
      </c>
      <c r="J951" s="1033">
        <v>6068.5</v>
      </c>
      <c r="K951" s="1034">
        <f t="shared" si="121"/>
        <v>33.953449336988754</v>
      </c>
      <c r="L951" s="701"/>
    </row>
    <row r="952" ht="36" customHeight="1">
      <c r="A952" s="1035"/>
      <c r="B952" s="1031" t="s">
        <v>1227</v>
      </c>
      <c r="C952" s="1036"/>
      <c r="D952" s="1033">
        <v>17873</v>
      </c>
      <c r="E952" s="1033">
        <v>0</v>
      </c>
      <c r="F952" s="1033">
        <v>17873</v>
      </c>
      <c r="G952" s="1033">
        <v>17873</v>
      </c>
      <c r="H952" s="1033">
        <f t="shared" si="122"/>
        <v>17873</v>
      </c>
      <c r="I952" s="1033">
        <v>17873</v>
      </c>
      <c r="J952" s="1033">
        <v>6068.5</v>
      </c>
      <c r="K952" s="1034">
        <f t="shared" si="121"/>
        <v>33.953449336988754</v>
      </c>
      <c r="L952" s="701"/>
    </row>
    <row r="953" ht="36" customHeight="1">
      <c r="A953" s="1035"/>
      <c r="B953" s="1031" t="s">
        <v>1228</v>
      </c>
      <c r="C953" s="1036"/>
      <c r="D953" s="1033">
        <v>0</v>
      </c>
      <c r="E953" s="1033">
        <v>0</v>
      </c>
      <c r="F953" s="1033">
        <v>0</v>
      </c>
      <c r="G953" s="1033">
        <v>0</v>
      </c>
      <c r="H953" s="1033">
        <f t="shared" si="122"/>
        <v>0</v>
      </c>
      <c r="I953" s="1033">
        <v>0</v>
      </c>
      <c r="J953" s="1033">
        <v>0</v>
      </c>
      <c r="K953" s="1034">
        <v>0</v>
      </c>
      <c r="L953" s="701"/>
    </row>
    <row r="954" ht="36" customHeight="1">
      <c r="A954" s="1035"/>
      <c r="B954" s="1031" t="s">
        <v>1229</v>
      </c>
      <c r="C954" s="1036"/>
      <c r="D954" s="1033">
        <v>17</v>
      </c>
      <c r="E954" s="1033">
        <v>0</v>
      </c>
      <c r="F954" s="1033">
        <v>17</v>
      </c>
      <c r="G954" s="1033">
        <v>17</v>
      </c>
      <c r="H954" s="1033">
        <f t="shared" si="122"/>
        <v>17</v>
      </c>
      <c r="I954" s="1033">
        <v>17</v>
      </c>
      <c r="J954" s="1033">
        <v>0</v>
      </c>
      <c r="K954" s="1034">
        <f t="shared" si="121"/>
        <v>0</v>
      </c>
      <c r="L954" s="701"/>
    </row>
    <row r="955" ht="36" customHeight="1">
      <c r="A955" s="1035"/>
      <c r="B955" s="1031" t="s">
        <v>1230</v>
      </c>
      <c r="C955" s="1036"/>
      <c r="D955" s="1033">
        <v>17856</v>
      </c>
      <c r="E955" s="1033">
        <v>0</v>
      </c>
      <c r="F955" s="1033">
        <v>17856</v>
      </c>
      <c r="G955" s="1033">
        <v>17856</v>
      </c>
      <c r="H955" s="1033">
        <f t="shared" si="122"/>
        <v>17856</v>
      </c>
      <c r="I955" s="1033">
        <v>17856</v>
      </c>
      <c r="J955" s="1033">
        <v>0</v>
      </c>
      <c r="K955" s="1034">
        <f t="shared" si="121"/>
        <v>0</v>
      </c>
      <c r="L955" s="701"/>
    </row>
    <row r="956" ht="36" customHeight="1">
      <c r="A956" s="1035"/>
      <c r="B956" s="1031" t="s">
        <v>1218</v>
      </c>
      <c r="C956" s="1037"/>
      <c r="D956" s="1033">
        <v>0</v>
      </c>
      <c r="E956" s="1033">
        <v>0</v>
      </c>
      <c r="F956" s="1033">
        <v>0</v>
      </c>
      <c r="G956" s="1033">
        <v>0</v>
      </c>
      <c r="H956" s="1033">
        <f t="shared" si="122"/>
        <v>0</v>
      </c>
      <c r="I956" s="1033">
        <v>0</v>
      </c>
      <c r="J956" s="1033">
        <v>0</v>
      </c>
      <c r="K956" s="1034">
        <v>0</v>
      </c>
      <c r="L956" s="701"/>
    </row>
    <row r="957" ht="75" customHeight="1">
      <c r="A957" s="1030" t="s">
        <v>1643</v>
      </c>
      <c r="B957" s="1031" t="s">
        <v>1644</v>
      </c>
      <c r="C957" s="1032">
        <v>1240141340</v>
      </c>
      <c r="D957" s="1033">
        <v>17856</v>
      </c>
      <c r="E957" s="1033">
        <v>0</v>
      </c>
      <c r="F957" s="1033">
        <v>17856</v>
      </c>
      <c r="G957" s="1033">
        <v>17856</v>
      </c>
      <c r="H957" s="1033">
        <f t="shared" si="122"/>
        <v>17856</v>
      </c>
      <c r="I957" s="1033">
        <v>17856</v>
      </c>
      <c r="J957" s="1033">
        <v>6068.5200000000004</v>
      </c>
      <c r="K957" s="1034">
        <f t="shared" si="121"/>
        <v>33.985887096774199</v>
      </c>
      <c r="L957" s="701"/>
    </row>
    <row r="958" ht="36" customHeight="1">
      <c r="A958" s="1035"/>
      <c r="B958" s="1038" t="s">
        <v>1234</v>
      </c>
      <c r="C958" s="1036"/>
      <c r="D958" s="1039">
        <v>17856</v>
      </c>
      <c r="E958" s="1039">
        <v>0</v>
      </c>
      <c r="F958" s="1039">
        <v>17856</v>
      </c>
      <c r="G958" s="1039">
        <v>17856</v>
      </c>
      <c r="H958" s="1039">
        <f t="shared" si="122"/>
        <v>17856</v>
      </c>
      <c r="I958" s="1039">
        <v>17856</v>
      </c>
      <c r="J958" s="1039">
        <v>6068.5</v>
      </c>
      <c r="K958" s="1040">
        <f t="shared" si="121"/>
        <v>33.985775089605738</v>
      </c>
      <c r="L958" s="698"/>
    </row>
    <row r="959" ht="36" customHeight="1">
      <c r="A959" s="1035"/>
      <c r="B959" s="1038" t="s">
        <v>1228</v>
      </c>
      <c r="C959" s="1036"/>
      <c r="D959" s="1039">
        <v>0</v>
      </c>
      <c r="E959" s="1039">
        <v>0</v>
      </c>
      <c r="F959" s="1039">
        <v>0</v>
      </c>
      <c r="G959" s="1039">
        <v>0</v>
      </c>
      <c r="H959" s="1039">
        <v>0</v>
      </c>
      <c r="I959" s="1039">
        <v>0</v>
      </c>
      <c r="J959" s="1039">
        <v>0</v>
      </c>
      <c r="K959" s="1040">
        <v>0</v>
      </c>
      <c r="L959" s="698"/>
    </row>
    <row r="960" ht="36" customHeight="1">
      <c r="A960" s="1035"/>
      <c r="B960" s="1038" t="s">
        <v>1229</v>
      </c>
      <c r="C960" s="1036"/>
      <c r="D960" s="1039">
        <v>0</v>
      </c>
      <c r="E960" s="1039">
        <v>0</v>
      </c>
      <c r="F960" s="1039">
        <v>0</v>
      </c>
      <c r="G960" s="1039">
        <v>0</v>
      </c>
      <c r="H960" s="1039">
        <f t="shared" si="122"/>
        <v>0</v>
      </c>
      <c r="I960" s="1039">
        <v>0</v>
      </c>
      <c r="J960" s="1039">
        <v>0</v>
      </c>
      <c r="K960" s="1040">
        <v>0</v>
      </c>
      <c r="L960" s="698"/>
    </row>
    <row r="961" ht="36" customHeight="1">
      <c r="A961" s="1035"/>
      <c r="B961" s="1038" t="s">
        <v>1230</v>
      </c>
      <c r="C961" s="1036"/>
      <c r="D961" s="1039">
        <v>17856</v>
      </c>
      <c r="E961" s="1039">
        <v>0</v>
      </c>
      <c r="F961" s="1039">
        <v>17856</v>
      </c>
      <c r="G961" s="1039">
        <v>17856</v>
      </c>
      <c r="H961" s="1039">
        <f t="shared" si="122"/>
        <v>17856</v>
      </c>
      <c r="I961" s="1039">
        <v>17856</v>
      </c>
      <c r="J961" s="1039">
        <v>6068.5</v>
      </c>
      <c r="K961" s="1040">
        <f t="shared" si="121"/>
        <v>33.985775089605738</v>
      </c>
      <c r="L961" s="698"/>
    </row>
    <row r="962" ht="36" customHeight="1">
      <c r="A962" s="1035"/>
      <c r="B962" s="1038" t="s">
        <v>1218</v>
      </c>
      <c r="C962" s="1037"/>
      <c r="D962" s="1039">
        <v>0</v>
      </c>
      <c r="E962" s="1039">
        <v>0</v>
      </c>
      <c r="F962" s="1039">
        <v>0</v>
      </c>
      <c r="G962" s="1039">
        <v>0</v>
      </c>
      <c r="H962" s="1039">
        <v>0</v>
      </c>
      <c r="I962" s="1039">
        <v>0</v>
      </c>
      <c r="J962" s="1039">
        <v>0</v>
      </c>
      <c r="K962" s="1040">
        <v>0</v>
      </c>
      <c r="L962" s="698"/>
    </row>
    <row r="963" ht="69.75" customHeight="1">
      <c r="A963" s="1030" t="s">
        <v>1645</v>
      </c>
      <c r="B963" s="1041" t="s">
        <v>1646</v>
      </c>
      <c r="C963" s="1032">
        <v>1240171350</v>
      </c>
      <c r="D963" s="1042">
        <v>17</v>
      </c>
      <c r="E963" s="1033">
        <v>0</v>
      </c>
      <c r="F963" s="1042">
        <v>17</v>
      </c>
      <c r="G963" s="1042">
        <v>17</v>
      </c>
      <c r="H963" s="1033">
        <f t="shared" si="122"/>
        <v>17</v>
      </c>
      <c r="I963" s="1042">
        <v>17</v>
      </c>
      <c r="J963" s="1042">
        <v>0</v>
      </c>
      <c r="K963" s="1034">
        <f t="shared" si="121"/>
        <v>0</v>
      </c>
      <c r="L963" s="1043"/>
    </row>
    <row r="964" ht="36" customHeight="1">
      <c r="A964" s="1035"/>
      <c r="B964" s="1038" t="s">
        <v>1234</v>
      </c>
      <c r="C964" s="1036"/>
      <c r="D964" s="1044">
        <v>17</v>
      </c>
      <c r="E964" s="1039">
        <v>0</v>
      </c>
      <c r="F964" s="1044">
        <v>17</v>
      </c>
      <c r="G964" s="1044">
        <v>17</v>
      </c>
      <c r="H964" s="1039">
        <f t="shared" si="122"/>
        <v>17</v>
      </c>
      <c r="I964" s="1044">
        <v>17</v>
      </c>
      <c r="J964" s="1044">
        <v>0</v>
      </c>
      <c r="K964" s="1040">
        <f t="shared" si="121"/>
        <v>0</v>
      </c>
      <c r="L964" s="1045"/>
    </row>
    <row r="965" ht="36" customHeight="1">
      <c r="A965" s="1035"/>
      <c r="B965" s="1046" t="s">
        <v>1228</v>
      </c>
      <c r="C965" s="1036"/>
      <c r="D965" s="1044">
        <v>0</v>
      </c>
      <c r="E965" s="1039">
        <v>0</v>
      </c>
      <c r="F965" s="1044">
        <v>0</v>
      </c>
      <c r="G965" s="1044">
        <v>0</v>
      </c>
      <c r="H965" s="1039">
        <f t="shared" si="122"/>
        <v>0</v>
      </c>
      <c r="I965" s="1044">
        <v>0</v>
      </c>
      <c r="J965" s="1044">
        <v>0</v>
      </c>
      <c r="K965" s="1040">
        <v>0</v>
      </c>
      <c r="L965" s="1045"/>
    </row>
    <row r="966" ht="36" customHeight="1">
      <c r="A966" s="1035"/>
      <c r="B966" s="1046" t="s">
        <v>1229</v>
      </c>
      <c r="C966" s="1036"/>
      <c r="D966" s="1044">
        <v>17</v>
      </c>
      <c r="E966" s="1039">
        <v>0</v>
      </c>
      <c r="F966" s="1044">
        <v>17</v>
      </c>
      <c r="G966" s="1044">
        <v>17</v>
      </c>
      <c r="H966" s="1039">
        <f t="shared" si="122"/>
        <v>17</v>
      </c>
      <c r="I966" s="1044">
        <v>17</v>
      </c>
      <c r="J966" s="1044">
        <v>0</v>
      </c>
      <c r="K966" s="1040">
        <f t="shared" si="121"/>
        <v>0</v>
      </c>
      <c r="L966" s="1045"/>
    </row>
    <row r="967" ht="36" customHeight="1">
      <c r="A967" s="1035"/>
      <c r="B967" s="1038" t="s">
        <v>1230</v>
      </c>
      <c r="C967" s="1036"/>
      <c r="D967" s="1044">
        <v>0</v>
      </c>
      <c r="E967" s="1039">
        <v>0</v>
      </c>
      <c r="F967" s="1044">
        <v>0</v>
      </c>
      <c r="G967" s="1044">
        <v>0</v>
      </c>
      <c r="H967" s="1039">
        <f t="shared" si="122"/>
        <v>0</v>
      </c>
      <c r="I967" s="1044">
        <v>0</v>
      </c>
      <c r="J967" s="1044">
        <v>0</v>
      </c>
      <c r="K967" s="1040">
        <v>0</v>
      </c>
      <c r="L967" s="1045"/>
    </row>
    <row r="968" ht="36" customHeight="1">
      <c r="A968" s="1035"/>
      <c r="B968" s="1038" t="s">
        <v>1218</v>
      </c>
      <c r="C968" s="1037"/>
      <c r="D968" s="1044">
        <v>0</v>
      </c>
      <c r="E968" s="1039">
        <v>0</v>
      </c>
      <c r="F968" s="1044">
        <v>0</v>
      </c>
      <c r="G968" s="1044">
        <v>0</v>
      </c>
      <c r="H968" s="1039">
        <v>0</v>
      </c>
      <c r="I968" s="1044">
        <v>0</v>
      </c>
      <c r="J968" s="1044">
        <v>0</v>
      </c>
      <c r="K968" s="1040">
        <v>0</v>
      </c>
      <c r="L968" s="1045"/>
    </row>
    <row r="969" ht="36" customHeight="1">
      <c r="A969" s="1027" t="s">
        <v>301</v>
      </c>
      <c r="B969" s="1028"/>
      <c r="C969" s="1028"/>
      <c r="D969" s="1028"/>
      <c r="E969" s="1028"/>
      <c r="F969" s="1028"/>
      <c r="G969" s="1028"/>
      <c r="H969" s="1028"/>
      <c r="I969" s="1028"/>
      <c r="J969" s="1028"/>
      <c r="K969" s="1028"/>
      <c r="L969" s="1029"/>
    </row>
    <row r="970" ht="81" customHeight="1">
      <c r="A970" s="1030" t="s">
        <v>1647</v>
      </c>
      <c r="B970" s="1031" t="s">
        <v>1648</v>
      </c>
      <c r="C970" s="1032">
        <v>1240200000</v>
      </c>
      <c r="D970" s="1033">
        <f>D971+D975</f>
        <v>35485</v>
      </c>
      <c r="E970" s="1033">
        <v>0</v>
      </c>
      <c r="F970" s="1033">
        <f>F971+F975</f>
        <v>35485</v>
      </c>
      <c r="G970" s="1033">
        <f>G971+G975</f>
        <v>35485</v>
      </c>
      <c r="H970" s="1033">
        <f t="shared" si="122"/>
        <v>35485</v>
      </c>
      <c r="I970" s="1033">
        <f>I971+I975</f>
        <v>35485</v>
      </c>
      <c r="J970" s="1033">
        <f>J971+J975</f>
        <v>7893.1099999999997</v>
      </c>
      <c r="K970" s="1034">
        <f t="shared" si="121"/>
        <v>22.243511342820909</v>
      </c>
      <c r="L970" s="701"/>
    </row>
    <row r="971" ht="36" customHeight="1">
      <c r="A971" s="1047"/>
      <c r="B971" s="1031" t="s">
        <v>1227</v>
      </c>
      <c r="C971" s="1036"/>
      <c r="D971" s="1033">
        <f>D972+D973+D974</f>
        <v>35485</v>
      </c>
      <c r="E971" s="1033">
        <v>0</v>
      </c>
      <c r="F971" s="1033">
        <f>F972+F973+F974</f>
        <v>35485</v>
      </c>
      <c r="G971" s="1033">
        <f>G972+G973+G974</f>
        <v>35485</v>
      </c>
      <c r="H971" s="1033">
        <f t="shared" si="122"/>
        <v>35485</v>
      </c>
      <c r="I971" s="1033">
        <f>I972+I973+I974</f>
        <v>35485</v>
      </c>
      <c r="J971" s="1033">
        <f>J972+J973+J974</f>
        <v>7893.1099999999997</v>
      </c>
      <c r="K971" s="1034">
        <f t="shared" si="121"/>
        <v>22.243511342820909</v>
      </c>
      <c r="L971" s="701"/>
    </row>
    <row r="972" ht="36" customHeight="1">
      <c r="A972" s="1047"/>
      <c r="B972" s="1031" t="s">
        <v>1228</v>
      </c>
      <c r="C972" s="1036"/>
      <c r="D972" s="1033">
        <f t="shared" ref="D972:D975" si="123">D978+D984+D990+D996</f>
        <v>0</v>
      </c>
      <c r="E972" s="1033">
        <v>0</v>
      </c>
      <c r="F972" s="1033">
        <f t="shared" ref="F972:F975" si="124">F978+F984+F990+F996</f>
        <v>0</v>
      </c>
      <c r="G972" s="1033">
        <f t="shared" ref="G972:G975" si="125">G978+G984+G990+G996</f>
        <v>0</v>
      </c>
      <c r="H972" s="1033">
        <f t="shared" si="122"/>
        <v>0</v>
      </c>
      <c r="I972" s="1033">
        <f t="shared" ref="I972:I975" si="126">I978+I984+I990+I996</f>
        <v>0</v>
      </c>
      <c r="J972" s="1033">
        <f t="shared" ref="J972:J975" si="127">J978+J984+J990+J996</f>
        <v>0</v>
      </c>
      <c r="K972" s="1034">
        <v>0</v>
      </c>
      <c r="L972" s="701"/>
    </row>
    <row r="973" ht="36" customHeight="1">
      <c r="A973" s="1047"/>
      <c r="B973" s="1031" t="s">
        <v>1229</v>
      </c>
      <c r="C973" s="1036"/>
      <c r="D973" s="1033">
        <f t="shared" si="123"/>
        <v>0</v>
      </c>
      <c r="E973" s="1033">
        <v>0</v>
      </c>
      <c r="F973" s="1033">
        <f t="shared" si="124"/>
        <v>0</v>
      </c>
      <c r="G973" s="1033">
        <f t="shared" si="125"/>
        <v>0</v>
      </c>
      <c r="H973" s="1033">
        <f t="shared" si="122"/>
        <v>0</v>
      </c>
      <c r="I973" s="1033">
        <f t="shared" si="126"/>
        <v>0</v>
      </c>
      <c r="J973" s="1033">
        <f t="shared" si="127"/>
        <v>0</v>
      </c>
      <c r="K973" s="1034">
        <v>0</v>
      </c>
      <c r="L973" s="701"/>
    </row>
    <row r="974" ht="36" customHeight="1">
      <c r="A974" s="1047"/>
      <c r="B974" s="1031" t="s">
        <v>1230</v>
      </c>
      <c r="C974" s="1036"/>
      <c r="D974" s="1033">
        <f t="shared" si="123"/>
        <v>35485</v>
      </c>
      <c r="E974" s="1033">
        <v>0</v>
      </c>
      <c r="F974" s="1033">
        <f t="shared" si="124"/>
        <v>35485</v>
      </c>
      <c r="G974" s="1033">
        <f t="shared" si="125"/>
        <v>35485</v>
      </c>
      <c r="H974" s="1033">
        <f t="shared" si="122"/>
        <v>35485</v>
      </c>
      <c r="I974" s="1033">
        <f t="shared" si="126"/>
        <v>35485</v>
      </c>
      <c r="J974" s="1033">
        <f t="shared" si="127"/>
        <v>7893.1099999999997</v>
      </c>
      <c r="K974" s="1034">
        <f t="shared" si="121"/>
        <v>22.243511342820909</v>
      </c>
      <c r="L974" s="701"/>
    </row>
    <row r="975" ht="36" customHeight="1">
      <c r="A975" s="1048"/>
      <c r="B975" s="1031" t="s">
        <v>1218</v>
      </c>
      <c r="C975" s="1037"/>
      <c r="D975" s="1033">
        <f t="shared" si="123"/>
        <v>0</v>
      </c>
      <c r="E975" s="1033">
        <v>0</v>
      </c>
      <c r="F975" s="1033">
        <f t="shared" si="124"/>
        <v>0</v>
      </c>
      <c r="G975" s="1033">
        <f t="shared" si="125"/>
        <v>0</v>
      </c>
      <c r="H975" s="1033">
        <f t="shared" si="122"/>
        <v>0</v>
      </c>
      <c r="I975" s="1033">
        <f t="shared" si="126"/>
        <v>0</v>
      </c>
      <c r="J975" s="1033">
        <f t="shared" si="127"/>
        <v>0</v>
      </c>
      <c r="K975" s="1034">
        <v>0</v>
      </c>
      <c r="L975" s="701"/>
    </row>
    <row r="976" ht="104.25" customHeight="1">
      <c r="A976" s="1030" t="s">
        <v>1649</v>
      </c>
      <c r="B976" s="1031" t="s">
        <v>1650</v>
      </c>
      <c r="C976" s="1032">
        <v>1240200590</v>
      </c>
      <c r="D976" s="1033">
        <v>34485</v>
      </c>
      <c r="E976" s="1033">
        <v>0</v>
      </c>
      <c r="F976" s="1033">
        <v>34485</v>
      </c>
      <c r="G976" s="1033">
        <v>34485</v>
      </c>
      <c r="H976" s="1033">
        <f t="shared" si="122"/>
        <v>34485</v>
      </c>
      <c r="I976" s="1033">
        <v>34485</v>
      </c>
      <c r="J976" s="1033">
        <v>7893.1099999999997</v>
      </c>
      <c r="K976" s="1034">
        <f t="shared" si="121"/>
        <v>22.888531245469043</v>
      </c>
      <c r="L976" s="701"/>
    </row>
    <row r="977" ht="36" customHeight="1">
      <c r="A977" s="1047"/>
      <c r="B977" s="1038" t="s">
        <v>1234</v>
      </c>
      <c r="C977" s="1049"/>
      <c r="D977" s="1039">
        <v>34485</v>
      </c>
      <c r="E977" s="1039">
        <v>0</v>
      </c>
      <c r="F977" s="1039">
        <v>34485</v>
      </c>
      <c r="G977" s="1039">
        <v>34485</v>
      </c>
      <c r="H977" s="1039">
        <f t="shared" si="122"/>
        <v>34485</v>
      </c>
      <c r="I977" s="1039">
        <v>34485</v>
      </c>
      <c r="J977" s="1039">
        <v>7893.1099999999997</v>
      </c>
      <c r="K977" s="1040">
        <f t="shared" si="121"/>
        <v>22.888531245469043</v>
      </c>
      <c r="L977" s="698"/>
    </row>
    <row r="978" ht="36" customHeight="1">
      <c r="A978" s="1047"/>
      <c r="B978" s="1038" t="s">
        <v>1228</v>
      </c>
      <c r="C978" s="1049"/>
      <c r="D978" s="1039">
        <v>0</v>
      </c>
      <c r="E978" s="1039">
        <v>0</v>
      </c>
      <c r="F978" s="1039">
        <v>0</v>
      </c>
      <c r="G978" s="1039">
        <v>0</v>
      </c>
      <c r="H978" s="1039">
        <f t="shared" si="122"/>
        <v>0</v>
      </c>
      <c r="I978" s="1039">
        <v>0</v>
      </c>
      <c r="J978" s="1039">
        <v>0</v>
      </c>
      <c r="K978" s="1040">
        <v>0</v>
      </c>
      <c r="L978" s="698"/>
    </row>
    <row r="979" ht="36" customHeight="1">
      <c r="A979" s="1047"/>
      <c r="B979" s="1038" t="s">
        <v>1229</v>
      </c>
      <c r="C979" s="1049"/>
      <c r="D979" s="1039">
        <v>0</v>
      </c>
      <c r="E979" s="1039">
        <v>0</v>
      </c>
      <c r="F979" s="1039">
        <v>0</v>
      </c>
      <c r="G979" s="1039">
        <v>0</v>
      </c>
      <c r="H979" s="1039">
        <f t="shared" si="122"/>
        <v>0</v>
      </c>
      <c r="I979" s="1039">
        <v>0</v>
      </c>
      <c r="J979" s="1039">
        <v>0</v>
      </c>
      <c r="K979" s="1040">
        <v>0</v>
      </c>
      <c r="L979" s="698"/>
    </row>
    <row r="980" ht="36" customHeight="1">
      <c r="A980" s="1047"/>
      <c r="B980" s="1038" t="s">
        <v>1230</v>
      </c>
      <c r="C980" s="1049"/>
      <c r="D980" s="1039">
        <v>34485</v>
      </c>
      <c r="E980" s="1039">
        <v>0</v>
      </c>
      <c r="F980" s="1039">
        <v>34485</v>
      </c>
      <c r="G980" s="1039">
        <v>34485</v>
      </c>
      <c r="H980" s="1039">
        <f t="shared" si="122"/>
        <v>34485</v>
      </c>
      <c r="I980" s="1039">
        <v>34485</v>
      </c>
      <c r="J980" s="1039">
        <v>7893.1099999999997</v>
      </c>
      <c r="K980" s="1040">
        <f t="shared" si="121"/>
        <v>22.888531245469043</v>
      </c>
      <c r="L980" s="698"/>
    </row>
    <row r="981" ht="36" customHeight="1">
      <c r="A981" s="1048"/>
      <c r="B981" s="1038" t="s">
        <v>1218</v>
      </c>
      <c r="C981" s="1050"/>
      <c r="D981" s="1039">
        <v>0</v>
      </c>
      <c r="E981" s="1039">
        <v>0</v>
      </c>
      <c r="F981" s="1039">
        <v>0</v>
      </c>
      <c r="G981" s="1039">
        <v>0</v>
      </c>
      <c r="H981" s="1039">
        <v>0</v>
      </c>
      <c r="I981" s="1039">
        <v>0</v>
      </c>
      <c r="J981" s="1039">
        <v>0</v>
      </c>
      <c r="K981" s="1040">
        <v>0</v>
      </c>
      <c r="L981" s="698"/>
    </row>
    <row r="982" ht="96.75" customHeight="1">
      <c r="A982" s="1030" t="s">
        <v>1651</v>
      </c>
      <c r="B982" s="1041" t="s">
        <v>1652</v>
      </c>
      <c r="C982" s="1051"/>
      <c r="D982" s="1042">
        <v>1000</v>
      </c>
      <c r="E982" s="1033">
        <v>0</v>
      </c>
      <c r="F982" s="1042">
        <v>1000</v>
      </c>
      <c r="G982" s="1042">
        <v>1000</v>
      </c>
      <c r="H982" s="1033">
        <f t="shared" si="122"/>
        <v>1000</v>
      </c>
      <c r="I982" s="1042">
        <v>1000</v>
      </c>
      <c r="J982" s="1042">
        <v>0</v>
      </c>
      <c r="K982" s="1034">
        <f t="shared" si="121"/>
        <v>0</v>
      </c>
      <c r="L982" s="1043"/>
    </row>
    <row r="983" ht="36" customHeight="1">
      <c r="A983" s="1047"/>
      <c r="B983" s="1038" t="s">
        <v>1234</v>
      </c>
      <c r="C983" s="1052"/>
      <c r="D983" s="1044">
        <v>1000</v>
      </c>
      <c r="E983" s="1039">
        <v>0</v>
      </c>
      <c r="F983" s="1044">
        <v>1000</v>
      </c>
      <c r="G983" s="1044">
        <v>1000</v>
      </c>
      <c r="H983" s="1039">
        <f t="shared" si="122"/>
        <v>1000</v>
      </c>
      <c r="I983" s="1044">
        <v>1000</v>
      </c>
      <c r="J983" s="1044">
        <v>0</v>
      </c>
      <c r="K983" s="1040">
        <f t="shared" si="121"/>
        <v>0</v>
      </c>
      <c r="L983" s="1045"/>
    </row>
    <row r="984" ht="36" customHeight="1">
      <c r="A984" s="1047"/>
      <c r="B984" s="1046" t="s">
        <v>1228</v>
      </c>
      <c r="C984" s="1052"/>
      <c r="D984" s="1044">
        <v>0</v>
      </c>
      <c r="E984" s="1039">
        <v>0</v>
      </c>
      <c r="F984" s="1044">
        <v>0</v>
      </c>
      <c r="G984" s="1044">
        <v>0</v>
      </c>
      <c r="H984" s="1039">
        <v>0</v>
      </c>
      <c r="I984" s="1044">
        <v>0</v>
      </c>
      <c r="J984" s="1044">
        <v>0</v>
      </c>
      <c r="K984" s="1040">
        <v>0</v>
      </c>
      <c r="L984" s="1045"/>
    </row>
    <row r="985" ht="36" customHeight="1">
      <c r="A985" s="1047"/>
      <c r="B985" s="1046" t="s">
        <v>1229</v>
      </c>
      <c r="C985" s="1052"/>
      <c r="D985" s="1044">
        <v>0</v>
      </c>
      <c r="E985" s="1039">
        <v>0</v>
      </c>
      <c r="F985" s="1044">
        <v>0</v>
      </c>
      <c r="G985" s="1044">
        <v>0</v>
      </c>
      <c r="H985" s="1039">
        <v>0</v>
      </c>
      <c r="I985" s="1044">
        <v>0</v>
      </c>
      <c r="J985" s="1044">
        <v>0</v>
      </c>
      <c r="K985" s="1040">
        <v>0</v>
      </c>
      <c r="L985" s="1045"/>
    </row>
    <row r="986" ht="36" customHeight="1">
      <c r="A986" s="1047"/>
      <c r="B986" s="1038" t="s">
        <v>1230</v>
      </c>
      <c r="C986" s="1052"/>
      <c r="D986" s="1044">
        <v>1000</v>
      </c>
      <c r="E986" s="1039">
        <v>0</v>
      </c>
      <c r="F986" s="1044">
        <v>1000</v>
      </c>
      <c r="G986" s="1044">
        <v>1000</v>
      </c>
      <c r="H986" s="1039">
        <f t="shared" si="122"/>
        <v>1000</v>
      </c>
      <c r="I986" s="1044">
        <v>1000</v>
      </c>
      <c r="J986" s="1044">
        <v>0</v>
      </c>
      <c r="K986" s="1040">
        <f t="shared" si="121"/>
        <v>0</v>
      </c>
      <c r="L986" s="1045"/>
    </row>
    <row r="987" ht="36" customHeight="1">
      <c r="A987" s="1048"/>
      <c r="B987" s="1038" t="s">
        <v>1218</v>
      </c>
      <c r="C987" s="1053"/>
      <c r="D987" s="1044">
        <v>0</v>
      </c>
      <c r="E987" s="1039">
        <v>0</v>
      </c>
      <c r="F987" s="1044">
        <v>0</v>
      </c>
      <c r="G987" s="1044">
        <v>0</v>
      </c>
      <c r="H987" s="1039">
        <f t="shared" si="122"/>
        <v>0</v>
      </c>
      <c r="I987" s="1044">
        <v>0</v>
      </c>
      <c r="J987" s="1044">
        <v>0</v>
      </c>
      <c r="K987" s="1040">
        <v>0</v>
      </c>
      <c r="L987" s="1045"/>
    </row>
  </sheetData>
  <mergeCells count="354">
    <mergeCell ref="B2:K2"/>
    <mergeCell ref="A3:A5"/>
    <mergeCell ref="B3:B5"/>
    <mergeCell ref="C3:C5"/>
    <mergeCell ref="D3:H4"/>
    <mergeCell ref="I3:J4"/>
    <mergeCell ref="K3:K5"/>
    <mergeCell ref="L3:L5"/>
    <mergeCell ref="B7:L7"/>
    <mergeCell ref="A8:L8"/>
    <mergeCell ref="A9:A14"/>
    <mergeCell ref="C9:C14"/>
    <mergeCell ref="A15:A20"/>
    <mergeCell ref="C15:C20"/>
    <mergeCell ref="A21:L21"/>
    <mergeCell ref="A22:A27"/>
    <mergeCell ref="C22:C27"/>
    <mergeCell ref="A28:A33"/>
    <mergeCell ref="C28:C33"/>
    <mergeCell ref="A34:A39"/>
    <mergeCell ref="C34:C39"/>
    <mergeCell ref="A40:L40"/>
    <mergeCell ref="A41:A46"/>
    <mergeCell ref="C41:C46"/>
    <mergeCell ref="A47:A52"/>
    <mergeCell ref="C47:C52"/>
    <mergeCell ref="A53:L53"/>
    <mergeCell ref="A54:A59"/>
    <mergeCell ref="C54:C59"/>
    <mergeCell ref="A60:A65"/>
    <mergeCell ref="C60:C65"/>
    <mergeCell ref="A66:L66"/>
    <mergeCell ref="A67:A72"/>
    <mergeCell ref="C67:C72"/>
    <mergeCell ref="A73:A78"/>
    <mergeCell ref="C73:C78"/>
    <mergeCell ref="A79:A84"/>
    <mergeCell ref="C79:C84"/>
    <mergeCell ref="A85:L85"/>
    <mergeCell ref="A86:L86"/>
    <mergeCell ref="A87:A92"/>
    <mergeCell ref="C87:C92"/>
    <mergeCell ref="A93:A98"/>
    <mergeCell ref="C93:C98"/>
    <mergeCell ref="A99:A104"/>
    <mergeCell ref="C99:C104"/>
    <mergeCell ref="A105:A110"/>
    <mergeCell ref="C105:C110"/>
    <mergeCell ref="A111:L111"/>
    <mergeCell ref="A112:A117"/>
    <mergeCell ref="C112:C117"/>
    <mergeCell ref="A118:A123"/>
    <mergeCell ref="C118:C123"/>
    <mergeCell ref="A124:A129"/>
    <mergeCell ref="C124:C129"/>
    <mergeCell ref="A130:A135"/>
    <mergeCell ref="C130:C135"/>
    <mergeCell ref="A136:A141"/>
    <mergeCell ref="C136:C141"/>
    <mergeCell ref="A142:A148"/>
    <mergeCell ref="C142:C147"/>
    <mergeCell ref="A149:L149"/>
    <mergeCell ref="A150:A155"/>
    <mergeCell ref="C150:C155"/>
    <mergeCell ref="A156:A161"/>
    <mergeCell ref="C156:C161"/>
    <mergeCell ref="A162:A167"/>
    <mergeCell ref="C162:C167"/>
    <mergeCell ref="A168:L168"/>
    <mergeCell ref="A169:A174"/>
    <mergeCell ref="C169:C174"/>
    <mergeCell ref="A175:A180"/>
    <mergeCell ref="C175:C180"/>
    <mergeCell ref="A181:A186"/>
    <mergeCell ref="C181:C186"/>
    <mergeCell ref="A187:L187"/>
    <mergeCell ref="A188:A193"/>
    <mergeCell ref="C188:C193"/>
    <mergeCell ref="A194:A199"/>
    <mergeCell ref="C194:C199"/>
    <mergeCell ref="A200:L200"/>
    <mergeCell ref="A201:A206"/>
    <mergeCell ref="C201:C206"/>
    <mergeCell ref="A207:A212"/>
    <mergeCell ref="C207:C212"/>
    <mergeCell ref="A213:A218"/>
    <mergeCell ref="C213:C218"/>
    <mergeCell ref="A219:A224"/>
    <mergeCell ref="C219:C224"/>
    <mergeCell ref="A225:L225"/>
    <mergeCell ref="A226:L226"/>
    <mergeCell ref="A227:A232"/>
    <mergeCell ref="C227:C232"/>
    <mergeCell ref="A233:A238"/>
    <mergeCell ref="C233:C238"/>
    <mergeCell ref="A239:A244"/>
    <mergeCell ref="C239:C244"/>
    <mergeCell ref="A245:A250"/>
    <mergeCell ref="C245:C250"/>
    <mergeCell ref="A251:A256"/>
    <mergeCell ref="C251:C256"/>
    <mergeCell ref="A257:A262"/>
    <mergeCell ref="C257:C262"/>
    <mergeCell ref="A263:A268"/>
    <mergeCell ref="C263:C268"/>
    <mergeCell ref="A269:A274"/>
    <mergeCell ref="C269:C274"/>
    <mergeCell ref="A275:A280"/>
    <mergeCell ref="C275:C280"/>
    <mergeCell ref="A281:A286"/>
    <mergeCell ref="C281:C286"/>
    <mergeCell ref="A287:A292"/>
    <mergeCell ref="C287:C292"/>
    <mergeCell ref="A293:A298"/>
    <mergeCell ref="C293:C298"/>
    <mergeCell ref="A299:A304"/>
    <mergeCell ref="C299:C304"/>
    <mergeCell ref="A305:A310"/>
    <mergeCell ref="C305:C310"/>
    <mergeCell ref="A311:A316"/>
    <mergeCell ref="C311:C316"/>
    <mergeCell ref="A317:A322"/>
    <mergeCell ref="C317:C322"/>
    <mergeCell ref="A323:A328"/>
    <mergeCell ref="C323:C328"/>
    <mergeCell ref="A329:A334"/>
    <mergeCell ref="C329:C334"/>
    <mergeCell ref="A335:A340"/>
    <mergeCell ref="C335:C340"/>
    <mergeCell ref="A341:A346"/>
    <mergeCell ref="C341:C346"/>
    <mergeCell ref="A347:A351"/>
    <mergeCell ref="C347:C351"/>
    <mergeCell ref="A352:L352"/>
    <mergeCell ref="A353:A358"/>
    <mergeCell ref="C353:C358"/>
    <mergeCell ref="A359:A364"/>
    <mergeCell ref="C359:C364"/>
    <mergeCell ref="A365:A370"/>
    <mergeCell ref="C365:C370"/>
    <mergeCell ref="A371:A376"/>
    <mergeCell ref="C371:C376"/>
    <mergeCell ref="A377:L377"/>
    <mergeCell ref="A378:A383"/>
    <mergeCell ref="C378:C383"/>
    <mergeCell ref="A384:A389"/>
    <mergeCell ref="C384:C389"/>
    <mergeCell ref="A390:A395"/>
    <mergeCell ref="C390:C395"/>
    <mergeCell ref="A396:A401"/>
    <mergeCell ref="C396:C401"/>
    <mergeCell ref="A402:A407"/>
    <mergeCell ref="C402:C407"/>
    <mergeCell ref="A408:A413"/>
    <mergeCell ref="C408:C413"/>
    <mergeCell ref="A414:A419"/>
    <mergeCell ref="C414:C419"/>
    <mergeCell ref="A420:A425"/>
    <mergeCell ref="C420:C425"/>
    <mergeCell ref="A426:A431"/>
    <mergeCell ref="C426:C431"/>
    <mergeCell ref="A432:L432"/>
    <mergeCell ref="A433:A438"/>
    <mergeCell ref="C433:C438"/>
    <mergeCell ref="A439:A444"/>
    <mergeCell ref="C439:C444"/>
    <mergeCell ref="A445:A450"/>
    <mergeCell ref="A451:A456"/>
    <mergeCell ref="A457:A462"/>
    <mergeCell ref="A463:A468"/>
    <mergeCell ref="A469:A474"/>
    <mergeCell ref="A475:L475"/>
    <mergeCell ref="A476:L476"/>
    <mergeCell ref="A477:A482"/>
    <mergeCell ref="A483:A488"/>
    <mergeCell ref="A489:A494"/>
    <mergeCell ref="A495:L495"/>
    <mergeCell ref="A496:A501"/>
    <mergeCell ref="A502:A507"/>
    <mergeCell ref="A508:L508"/>
    <mergeCell ref="A509:A514"/>
    <mergeCell ref="C509:C514"/>
    <mergeCell ref="A515:A520"/>
    <mergeCell ref="C515:C520"/>
    <mergeCell ref="A521:L521"/>
    <mergeCell ref="A522:A527"/>
    <mergeCell ref="C522:C527"/>
    <mergeCell ref="A528:A533"/>
    <mergeCell ref="C528:C533"/>
    <mergeCell ref="A534:A539"/>
    <mergeCell ref="C534:C539"/>
    <mergeCell ref="A540:L540"/>
    <mergeCell ref="A541:A546"/>
    <mergeCell ref="C541:C546"/>
    <mergeCell ref="A547:A552"/>
    <mergeCell ref="C547:C552"/>
    <mergeCell ref="A553:L553"/>
    <mergeCell ref="A554:A559"/>
    <mergeCell ref="C554:C559"/>
    <mergeCell ref="A560:A565"/>
    <mergeCell ref="C560:C565"/>
    <mergeCell ref="A566:L566"/>
    <mergeCell ref="A567:A572"/>
    <mergeCell ref="C567:C572"/>
    <mergeCell ref="A573:A578"/>
    <mergeCell ref="C573:C578"/>
    <mergeCell ref="A579:A584"/>
    <mergeCell ref="C579:C584"/>
    <mergeCell ref="A585:L585"/>
    <mergeCell ref="A586:A591"/>
    <mergeCell ref="A592:A597"/>
    <mergeCell ref="A598:A603"/>
    <mergeCell ref="A604:L604"/>
    <mergeCell ref="A605:L605"/>
    <mergeCell ref="A606:A611"/>
    <mergeCell ref="C606:C611"/>
    <mergeCell ref="A612:A617"/>
    <mergeCell ref="C612:C617"/>
    <mergeCell ref="A618:A623"/>
    <mergeCell ref="C618:C623"/>
    <mergeCell ref="A624:L624"/>
    <mergeCell ref="A625:A630"/>
    <mergeCell ref="C625:C630"/>
    <mergeCell ref="A631:A636"/>
    <mergeCell ref="C631:C636"/>
    <mergeCell ref="A637:L637"/>
    <mergeCell ref="A638:A643"/>
    <mergeCell ref="C638:C643"/>
    <mergeCell ref="A644:A650"/>
    <mergeCell ref="C644:C650"/>
    <mergeCell ref="A651:L651"/>
    <mergeCell ref="A652:A657"/>
    <mergeCell ref="C652:C657"/>
    <mergeCell ref="A658:A664"/>
    <mergeCell ref="C658:C664"/>
    <mergeCell ref="A665:L665"/>
    <mergeCell ref="A666:L666"/>
    <mergeCell ref="A667:A672"/>
    <mergeCell ref="C667:C672"/>
    <mergeCell ref="A673:A679"/>
    <mergeCell ref="C673:C679"/>
    <mergeCell ref="A680:L680"/>
    <mergeCell ref="A681:A686"/>
    <mergeCell ref="C681:C686"/>
    <mergeCell ref="A687:A693"/>
    <mergeCell ref="C687:C693"/>
    <mergeCell ref="A694:L694"/>
    <mergeCell ref="A695:A700"/>
    <mergeCell ref="C695:C700"/>
    <mergeCell ref="A701:A707"/>
    <mergeCell ref="C701:C707"/>
    <mergeCell ref="A708:L708"/>
    <mergeCell ref="A709:A714"/>
    <mergeCell ref="C709:C714"/>
    <mergeCell ref="A715:A721"/>
    <mergeCell ref="C715:C721"/>
    <mergeCell ref="A722:L722"/>
    <mergeCell ref="A723:L723"/>
    <mergeCell ref="A724:A729"/>
    <mergeCell ref="C724:C729"/>
    <mergeCell ref="A730:A736"/>
    <mergeCell ref="C730:C736"/>
    <mergeCell ref="A737:L737"/>
    <mergeCell ref="A738:A744"/>
    <mergeCell ref="C738:C744"/>
    <mergeCell ref="A745:A751"/>
    <mergeCell ref="C745:C751"/>
    <mergeCell ref="A752:L752"/>
    <mergeCell ref="A753:L753"/>
    <mergeCell ref="A754:A759"/>
    <mergeCell ref="C754:C759"/>
    <mergeCell ref="A760:A765"/>
    <mergeCell ref="C760:C765"/>
    <mergeCell ref="A766:A771"/>
    <mergeCell ref="C766:C771"/>
    <mergeCell ref="A772:A777"/>
    <mergeCell ref="C772:C777"/>
    <mergeCell ref="A778:A783"/>
    <mergeCell ref="C778:C783"/>
    <mergeCell ref="A784:L784"/>
    <mergeCell ref="A785:A790"/>
    <mergeCell ref="C785:C790"/>
    <mergeCell ref="A791:A796"/>
    <mergeCell ref="C791:C796"/>
    <mergeCell ref="A797:A802"/>
    <mergeCell ref="C797:C802"/>
    <mergeCell ref="A803:A808"/>
    <mergeCell ref="C803:C808"/>
    <mergeCell ref="A809:L809"/>
    <mergeCell ref="A810:L810"/>
    <mergeCell ref="A811:A816"/>
    <mergeCell ref="C811:C816"/>
    <mergeCell ref="A817:A822"/>
    <mergeCell ref="C817:C822"/>
    <mergeCell ref="A823:A828"/>
    <mergeCell ref="C823:C828"/>
    <mergeCell ref="A829:L829"/>
    <mergeCell ref="A830:A835"/>
    <mergeCell ref="C830:C835"/>
    <mergeCell ref="A836:A841"/>
    <mergeCell ref="C836:C841"/>
    <mergeCell ref="A842:A847"/>
    <mergeCell ref="C842:C847"/>
    <mergeCell ref="A848:A853"/>
    <mergeCell ref="C848:C853"/>
    <mergeCell ref="A854:A859"/>
    <mergeCell ref="C854:C859"/>
    <mergeCell ref="A860:L860"/>
    <mergeCell ref="A861:L861"/>
    <mergeCell ref="A862:A867"/>
    <mergeCell ref="C862:C867"/>
    <mergeCell ref="A868:A873"/>
    <mergeCell ref="C868:C873"/>
    <mergeCell ref="A874:A879"/>
    <mergeCell ref="C874:C879"/>
    <mergeCell ref="A880:A885"/>
    <mergeCell ref="C880:C885"/>
    <mergeCell ref="A886:A891"/>
    <mergeCell ref="C886:C891"/>
    <mergeCell ref="A892:L892"/>
    <mergeCell ref="A893:A898"/>
    <mergeCell ref="C893:C898"/>
    <mergeCell ref="A899:A904"/>
    <mergeCell ref="C899:C904"/>
    <mergeCell ref="A905:L905"/>
    <mergeCell ref="A906:L906"/>
    <mergeCell ref="A907:A913"/>
    <mergeCell ref="C907:C913"/>
    <mergeCell ref="A914:A919"/>
    <mergeCell ref="C914:C919"/>
    <mergeCell ref="A920:A926"/>
    <mergeCell ref="C920:C926"/>
    <mergeCell ref="A927:L927"/>
    <mergeCell ref="A928:A934"/>
    <mergeCell ref="C928:C934"/>
    <mergeCell ref="A935:A941"/>
    <mergeCell ref="C935:C941"/>
    <mergeCell ref="A942:A948"/>
    <mergeCell ref="C942:C948"/>
    <mergeCell ref="A949:L949"/>
    <mergeCell ref="A950:L950"/>
    <mergeCell ref="A951:A956"/>
    <mergeCell ref="C951:C956"/>
    <mergeCell ref="A957:A962"/>
    <mergeCell ref="C957:C962"/>
    <mergeCell ref="A963:A968"/>
    <mergeCell ref="C963:C968"/>
    <mergeCell ref="A969:L969"/>
    <mergeCell ref="A970:A975"/>
    <mergeCell ref="C970:C975"/>
    <mergeCell ref="A976:A981"/>
    <mergeCell ref="C976:C981"/>
    <mergeCell ref="A982:A987"/>
    <mergeCell ref="C982:C987"/>
  </mergeCells>
  <printOptions headings="0" gridLines="0"/>
  <pageMargins left="0.75" right="0.26000000000000001" top="0.33000000000000002" bottom="0.40999999999999998" header="0.20000000000000004" footer="0.28000000000000003"/>
  <pageSetup paperSize="9" scale="62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7"/>
    <outlinePr applyStyles="0" summaryBelow="1" summaryRight="1" showOutlineSymbols="1"/>
    <pageSetUpPr autoPageBreaks="1" fitToPage="0"/>
  </sheetPr>
  <sheetViews>
    <sheetView zoomScale="100" workbookViewId="0">
      <selection activeCell="C17" activeCellId="0" sqref="C17"/>
    </sheetView>
  </sheetViews>
  <sheetFormatPr defaultColWidth="9" defaultRowHeight="15" customHeight="1" outlineLevelCol="7"/>
  <cols>
    <col customWidth="1" min="1" max="1" style="1054" width="5.5714285714285703"/>
    <col customWidth="1" min="2" max="2" style="1055" width="40.571428571428598"/>
    <col customWidth="1" min="3" max="3" style="1055" width="16.714285714285701"/>
    <col customWidth="1" min="4" max="4" style="1056" width="18"/>
    <col customWidth="1" min="5" max="5" style="1056" width="18.714285714285701"/>
    <col customWidth="1" min="6" max="6" style="1056" width="19.285714285714299"/>
    <col customWidth="1" min="7" max="7" style="1055" width="17.571428571428601"/>
    <col customWidth="1" min="8" max="8" style="1055" width="21.428571428571399"/>
  </cols>
  <sheetData>
    <row r="1" ht="17.25">
      <c r="H1" s="245" t="s">
        <v>1653</v>
      </c>
    </row>
    <row r="2" ht="54.75" customHeight="1">
      <c r="A2" s="1057" t="s">
        <v>1654</v>
      </c>
      <c r="B2" s="1058"/>
      <c r="C2" s="1058"/>
      <c r="D2" s="1058"/>
      <c r="E2" s="1058"/>
      <c r="F2" s="1058"/>
      <c r="G2" s="1058"/>
      <c r="H2" s="1058"/>
    </row>
    <row r="3" s="1055" customFormat="1" ht="129.75" customHeight="1">
      <c r="A3" s="1059" t="s">
        <v>1</v>
      </c>
      <c r="B3" s="1060" t="s">
        <v>1655</v>
      </c>
      <c r="C3" s="1060" t="s">
        <v>1656</v>
      </c>
      <c r="D3" s="1060" t="s">
        <v>1657</v>
      </c>
      <c r="E3" s="1060" t="s">
        <v>1658</v>
      </c>
      <c r="F3" s="1060" t="s">
        <v>1659</v>
      </c>
      <c r="G3" s="1060" t="s">
        <v>1660</v>
      </c>
      <c r="H3" s="1060" t="s">
        <v>1661</v>
      </c>
    </row>
    <row r="4" s="1055" customFormat="1" ht="16.5">
      <c r="A4" s="1061"/>
      <c r="B4" s="1062"/>
      <c r="C4" s="1062"/>
      <c r="D4" s="1062"/>
      <c r="E4" s="1062"/>
      <c r="F4" s="1062"/>
      <c r="G4" s="1062"/>
      <c r="H4" s="1062"/>
    </row>
    <row r="5" s="1055" customFormat="1">
      <c r="A5" s="1054"/>
      <c r="B5" s="1063"/>
      <c r="C5" s="1064"/>
      <c r="D5" s="1056"/>
      <c r="E5" s="1056"/>
      <c r="F5" s="1056"/>
    </row>
    <row r="6" s="1055" customFormat="1" ht="17.25">
      <c r="A6" s="1065"/>
      <c r="B6" s="1066"/>
      <c r="C6" s="1066"/>
      <c r="D6" s="1066"/>
      <c r="E6" s="1066"/>
      <c r="F6" s="1066"/>
      <c r="G6" s="1066"/>
      <c r="H6" s="1066"/>
    </row>
    <row r="7" s="1055" customFormat="1">
      <c r="A7" s="1054"/>
      <c r="B7" s="1063"/>
      <c r="C7" s="1067"/>
      <c r="D7" s="1056"/>
      <c r="E7" s="1056"/>
      <c r="F7" s="1056"/>
    </row>
    <row r="8" s="1055" customFormat="1">
      <c r="A8" s="1054"/>
      <c r="B8" s="1063"/>
      <c r="C8" s="1067"/>
      <c r="D8" s="1056"/>
      <c r="E8" s="1056"/>
      <c r="F8" s="1056"/>
    </row>
    <row r="9" s="1055" customFormat="1">
      <c r="A9" s="1054"/>
      <c r="B9" s="1063"/>
      <c r="C9" s="1067"/>
      <c r="D9" s="1056"/>
      <c r="E9" s="1056"/>
      <c r="F9" s="1056"/>
    </row>
    <row r="10" s="1055" customFormat="1">
      <c r="A10" s="1054"/>
      <c r="B10" s="1063"/>
      <c r="C10" s="1067"/>
      <c r="D10" s="1056"/>
      <c r="E10" s="1056"/>
      <c r="F10" s="1056"/>
    </row>
    <row r="11" s="1055" customFormat="1">
      <c r="A11" s="1054"/>
      <c r="B11" s="1063"/>
      <c r="C11" s="1067"/>
      <c r="D11" s="1056"/>
      <c r="E11" s="1056"/>
      <c r="F11" s="1056"/>
    </row>
    <row r="12" s="1055" customFormat="1">
      <c r="A12" s="1054"/>
      <c r="B12" s="1063"/>
      <c r="C12" s="1067"/>
      <c r="D12" s="1056"/>
      <c r="E12" s="1056"/>
      <c r="F12" s="1056"/>
    </row>
    <row r="13" s="1055" customFormat="1">
      <c r="A13" s="1054"/>
      <c r="B13" s="1063"/>
      <c r="C13" s="1067"/>
      <c r="D13" s="1056"/>
      <c r="E13" s="1056"/>
      <c r="F13" s="1056"/>
    </row>
    <row r="14" s="1055" customFormat="1">
      <c r="A14" s="1054"/>
      <c r="B14" s="1063"/>
      <c r="C14" s="1067"/>
      <c r="D14" s="1056"/>
      <c r="E14" s="1056"/>
      <c r="F14" s="1056"/>
    </row>
    <row r="15" s="1055" customFormat="1">
      <c r="A15" s="1054"/>
      <c r="B15" s="1063"/>
      <c r="C15" s="1067"/>
      <c r="D15" s="1056"/>
      <c r="E15" s="1056"/>
      <c r="F15" s="1056"/>
    </row>
    <row r="16" s="1056" customFormat="1">
      <c r="A16" s="1054"/>
      <c r="B16" s="1063"/>
      <c r="C16" s="1067"/>
      <c r="G16" s="1055"/>
      <c r="H16" s="1055"/>
    </row>
    <row r="17" s="1056" customFormat="1">
      <c r="A17" s="1054"/>
      <c r="B17" s="1063"/>
      <c r="C17" s="1067"/>
      <c r="G17" s="1055"/>
      <c r="H17" s="1055"/>
    </row>
    <row r="18" s="1056" customFormat="1">
      <c r="A18" s="1054"/>
      <c r="B18" s="1063"/>
      <c r="C18" s="1067"/>
      <c r="G18" s="1055"/>
      <c r="H18" s="1055"/>
    </row>
    <row r="19" s="1056" customFormat="1">
      <c r="A19" s="1054"/>
      <c r="B19" s="1063"/>
      <c r="C19" s="1067"/>
      <c r="G19" s="1055"/>
      <c r="H19" s="1055"/>
    </row>
    <row r="20" s="1056" customFormat="1">
      <c r="A20" s="1054"/>
      <c r="B20" s="1063"/>
      <c r="C20" s="1055"/>
      <c r="G20" s="1055"/>
      <c r="H20" s="1055"/>
    </row>
    <row r="21" s="1056" customFormat="1">
      <c r="A21" s="1054"/>
      <c r="B21" s="1063"/>
      <c r="C21" s="1055"/>
      <c r="G21" s="1055"/>
      <c r="H21" s="1055"/>
    </row>
    <row r="22" s="1056" customFormat="1">
      <c r="A22" s="1054"/>
      <c r="B22" s="1063"/>
      <c r="C22" s="1055"/>
      <c r="G22" s="1055"/>
      <c r="H22" s="1055"/>
    </row>
    <row r="23" s="1056" customFormat="1">
      <c r="A23" s="1054"/>
      <c r="B23" s="1063"/>
      <c r="C23" s="1055"/>
      <c r="G23" s="1055"/>
      <c r="H23" s="1055"/>
    </row>
    <row r="24" s="1056" customFormat="1">
      <c r="A24" s="1054"/>
      <c r="B24" s="1063"/>
      <c r="C24" s="1055"/>
      <c r="G24" s="1055"/>
      <c r="H24" s="1055"/>
    </row>
    <row r="25" s="1056" customFormat="1">
      <c r="A25" s="1054"/>
      <c r="B25" s="1063"/>
      <c r="C25" s="1055"/>
      <c r="G25" s="1055"/>
      <c r="H25" s="1055"/>
    </row>
    <row r="26" s="1056" customFormat="1">
      <c r="A26" s="1054"/>
      <c r="B26" s="1063"/>
      <c r="C26" s="1055"/>
      <c r="G26" s="1055"/>
      <c r="H26" s="1055"/>
    </row>
    <row r="27" s="1056" customFormat="1">
      <c r="A27" s="1054"/>
      <c r="B27" s="1063"/>
      <c r="C27" s="1055"/>
      <c r="G27" s="1055"/>
      <c r="H27" s="1055"/>
    </row>
    <row r="28" s="1056" customFormat="1">
      <c r="A28" s="1054"/>
      <c r="B28" s="1063"/>
      <c r="C28" s="1055"/>
      <c r="G28" s="1055"/>
      <c r="H28" s="1055"/>
    </row>
    <row r="29" s="1056" customFormat="1">
      <c r="A29" s="1054"/>
      <c r="B29" s="1063"/>
      <c r="C29" s="1055"/>
      <c r="G29" s="1055"/>
      <c r="H29" s="1055"/>
    </row>
    <row r="30" s="1056" customFormat="1">
      <c r="A30" s="1054"/>
      <c r="B30" s="1063"/>
      <c r="C30" s="1055"/>
      <c r="G30" s="1055"/>
      <c r="H30" s="1055"/>
    </row>
    <row r="31" s="1056" customFormat="1">
      <c r="A31" s="1054"/>
      <c r="B31" s="1063"/>
      <c r="C31" s="1055"/>
      <c r="G31" s="1055"/>
      <c r="H31" s="1055"/>
    </row>
  </sheetData>
  <mergeCells count="2">
    <mergeCell ref="A2:H2"/>
    <mergeCell ref="A6:H6"/>
  </mergeCells>
  <printOptions headings="0" gridLines="0"/>
  <pageMargins left="0.75" right="0.26000000000000001" top="0.33000000000000002" bottom="0.40999999999999998" header="0.20000000000000004" footer="0.28000000000000003"/>
  <pageSetup paperSize="9" scale="63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revision>13</cp:revision>
  <dcterms:created xsi:type="dcterms:W3CDTF">1996-10-08T23:32:00Z</dcterms:created>
  <dcterms:modified xsi:type="dcterms:W3CDTF">2025-05-05T13:01:29Z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BDD6585FC1614A76BC9A93E5C87C0D10_12</vt:lpwstr>
  </property>
  <property fmtid="{D5CDD505-2E9C-101B-9397-08002B2CF9AE}" pid="3" name="KSOProductBuildVer">
    <vt:lpwstr>1049-12.2.0.20795</vt:lpwstr>
  </property>
</Properties>
</file>